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90" windowWidth="5970" windowHeight="6240" tabRatio="788" activeTab="0"/>
  </bookViews>
  <sheets>
    <sheet name="Info" sheetId="1" r:id="rId1"/>
    <sheet name="Income" sheetId="2" r:id="rId2"/>
    <sheet name="BS" sheetId="3" r:id="rId3"/>
    <sheet name="Equity" sheetId="4" r:id="rId4"/>
    <sheet name="CF" sheetId="5" r:id="rId5"/>
    <sheet name="Note(FRS)" sheetId="6" r:id="rId6"/>
    <sheet name="Note(BMSB)" sheetId="7" r:id="rId7"/>
  </sheets>
  <definedNames>
    <definedName name="OLE_LINK1" localSheetId="5">'Note(FRS)'!$C$53</definedName>
    <definedName name="_xlnm.Print_Area" localSheetId="2">'BS'!$A$1:$H$62</definedName>
    <definedName name="_xlnm.Print_Area" localSheetId="4">'CF'!$A$1:$E$56</definedName>
    <definedName name="_xlnm.Print_Area" localSheetId="1">'Income'!$A$1:$J$60</definedName>
    <definedName name="_xlnm.Print_Area" localSheetId="6">'Note(BMSB)'!$A$1:$K$211</definedName>
    <definedName name="_xlnm.Print_Area" localSheetId="5">'Note(FRS)'!$A$1:$J$317</definedName>
    <definedName name="Z_6573D0BC_10AA_4115_ADD9_C42F47FEA652_.wvu.Cols" localSheetId="2" hidden="1">'BS'!#REF!</definedName>
    <definedName name="Z_6573D0BC_10AA_4115_ADD9_C42F47FEA652_.wvu.Cols" localSheetId="1" hidden="1">'Income'!#REF!</definedName>
    <definedName name="Z_6573D0BC_10AA_4115_ADD9_C42F47FEA652_.wvu.PrintArea" localSheetId="2" hidden="1">'BS'!$A$1:$H$62</definedName>
    <definedName name="Z_6573D0BC_10AA_4115_ADD9_C42F47FEA652_.wvu.PrintArea" localSheetId="4" hidden="1">'CF'!$A$1:$E$56</definedName>
    <definedName name="Z_6573D0BC_10AA_4115_ADD9_C42F47FEA652_.wvu.PrintArea" localSheetId="1" hidden="1">'Income'!$A$1:$J$60</definedName>
    <definedName name="Z_6573D0BC_10AA_4115_ADD9_C42F47FEA652_.wvu.PrintArea" localSheetId="6" hidden="1">'Note(BMSB)'!$A$1:$K$211</definedName>
    <definedName name="Z_6573D0BC_10AA_4115_ADD9_C42F47FEA652_.wvu.PrintArea" localSheetId="5" hidden="1">'Note(FRS)'!$A$1:$J$317</definedName>
    <definedName name="Z_6573D0BC_10AA_4115_ADD9_C42F47FEA652_.wvu.Rows" localSheetId="4" hidden="1">'CF'!$35:$35</definedName>
    <definedName name="Z_6573D0BC_10AA_4115_ADD9_C42F47FEA652_.wvu.Rows" localSheetId="6" hidden="1">'Note(BMSB)'!$58:$62,'Note(BMSB)'!$164:$165</definedName>
    <definedName name="Z_6573D0BC_10AA_4115_ADD9_C42F47FEA652_.wvu.Rows" localSheetId="5" hidden="1">'Note(FRS)'!$160:$161</definedName>
    <definedName name="Z_AA4658D6_9035_479F_A188_2B80D7BD2EE4_.wvu.Cols" localSheetId="2" hidden="1">'BS'!#REF!</definedName>
    <definedName name="Z_AA4658D6_9035_479F_A188_2B80D7BD2EE4_.wvu.Cols" localSheetId="1" hidden="1">'Income'!#REF!</definedName>
    <definedName name="Z_AA4658D6_9035_479F_A188_2B80D7BD2EE4_.wvu.PrintArea" localSheetId="2" hidden="1">'BS'!$A$1:$H$62</definedName>
    <definedName name="Z_AA4658D6_9035_479F_A188_2B80D7BD2EE4_.wvu.PrintArea" localSheetId="4" hidden="1">'CF'!$A$1:$E$56</definedName>
    <definedName name="Z_AA4658D6_9035_479F_A188_2B80D7BD2EE4_.wvu.PrintArea" localSheetId="1" hidden="1">'Income'!$A$1:$J$60</definedName>
    <definedName name="Z_AA4658D6_9035_479F_A188_2B80D7BD2EE4_.wvu.PrintArea" localSheetId="6" hidden="1">'Note(BMSB)'!$A$1:$K$211</definedName>
    <definedName name="Z_AA4658D6_9035_479F_A188_2B80D7BD2EE4_.wvu.PrintArea" localSheetId="5" hidden="1">'Note(FRS)'!$A$1:$J$317</definedName>
    <definedName name="Z_AA4658D6_9035_479F_A188_2B80D7BD2EE4_.wvu.Rows" localSheetId="4" hidden="1">'CF'!$35:$35</definedName>
    <definedName name="Z_AA4658D6_9035_479F_A188_2B80D7BD2EE4_.wvu.Rows" localSheetId="6" hidden="1">'Note(BMSB)'!$58:$62,'Note(BMSB)'!$164:$165</definedName>
    <definedName name="Z_AA4658D6_9035_479F_A188_2B80D7BD2EE4_.wvu.Rows" localSheetId="5" hidden="1">'Note(FRS)'!$160:$161</definedName>
  </definedNames>
  <calcPr fullCalcOnLoad="1"/>
</workbook>
</file>

<file path=xl/sharedStrings.xml><?xml version="1.0" encoding="utf-8"?>
<sst xmlns="http://schemas.openxmlformats.org/spreadsheetml/2006/main" count="647" uniqueCount="479">
  <si>
    <t>Net movement in cash and cash equivalents during the financial period</t>
  </si>
  <si>
    <t>( g )</t>
  </si>
  <si>
    <t>( k )</t>
  </si>
  <si>
    <t>Post-employment benefit obligations</t>
  </si>
  <si>
    <t>Borrowings (interest bearing)</t>
  </si>
  <si>
    <t>Hire-purchase payables</t>
  </si>
  <si>
    <t>OK</t>
  </si>
  <si>
    <t>In our opinion, the accounting and other records, and the registers required by the Companies  Act, 1965 to be kept by the Company and its subsidiaries of which we have acted as auditors, have been  properly kept in accordance with the provisions of the said Act.</t>
  </si>
  <si>
    <t>The names of the subsidiaries of which we have not acted as auditors are indicated in Note 5 to the financial statements. We have considered the financial statements of these subsidiaries and the auditors’ report thereon.</t>
  </si>
  <si>
    <t>Allowances, write-offs and</t>
  </si>
  <si>
    <t>Depreciation</t>
  </si>
  <si>
    <t>unrealised foreign exchange translation gain/(loss)</t>
  </si>
  <si>
    <t>Changes in material litigations</t>
  </si>
  <si>
    <t>arising in the financial period</t>
  </si>
  <si>
    <t>(ii)</t>
  </si>
  <si>
    <t>-  Proposed acquisition of Guanhong Group;</t>
  </si>
  <si>
    <t>Seasonality and cyclicality of operations</t>
  </si>
  <si>
    <t>Current Year</t>
  </si>
  <si>
    <t>Reserves</t>
  </si>
  <si>
    <t>Current assets</t>
  </si>
  <si>
    <t>Status of corporate proposals</t>
  </si>
  <si>
    <t>On 26 June 2007, the Company has completed the acquisition of 14,000 ordinary shares of</t>
  </si>
  <si>
    <t xml:space="preserve">an existing subsidiary of the Company, from the minority shareholders of DTS in accordance </t>
  </si>
  <si>
    <t xml:space="preserve">with the Consent Order in respect of litigation of Tan Khing Keow, Yow Chwee Lian, Tan Seng </t>
  </si>
  <si>
    <t xml:space="preserve">Chee &amp; Hia Hong Heng vs DTS, the Company and the Directors of DTS at an acquisition price </t>
  </si>
  <si>
    <t>of RM530,000.</t>
  </si>
  <si>
    <t xml:space="preserve">As at 30 June 2007, Lityan Systems Sdn Berhad, a wholly owned subsidiary of the Company, </t>
  </si>
  <si>
    <t>Bhd, also a wholly owned subsidiary of the Company.  Subsequent to the completion of the</t>
  </si>
  <si>
    <t>Company.</t>
  </si>
  <si>
    <t>Other than the above, there were no other material changes in the composition of the Group for</t>
  </si>
  <si>
    <t>the current quarter ended 30 June 2007.</t>
  </si>
  <si>
    <t>Deposits with licensed banks</t>
  </si>
  <si>
    <t>Hire purchase payables</t>
  </si>
  <si>
    <t>Deferred tax liabilities</t>
  </si>
  <si>
    <t>30/6/2007</t>
  </si>
  <si>
    <t>30/6/2006</t>
  </si>
  <si>
    <t>Based on the legal opinion received, the Directors are of the opinion that the Company has a  weak defence</t>
  </si>
  <si>
    <t>and have been advised to settle the matter in an amicable manner.</t>
  </si>
  <si>
    <t>In view of the matters set out in paragraphs (d) to (f) above, there is substantial doubt on the appropriateness of preparing the financial statements of the Group and the Company on the going concern basis. If the Group and the Company are not able to continue as going concerns, adjustments would have to be made to reduce the value of assets to their recoverable amounts, to provide for any further liabilities which might arise, and to reclassify the non-current assets and non-current liabilities as current assets and current liabilities respectively.</t>
  </si>
  <si>
    <t>To Revenue</t>
  </si>
  <si>
    <t>the following:-</t>
  </si>
  <si>
    <t>(Incorporated in Malaysia)</t>
  </si>
  <si>
    <t>Audit qualification of preceding annual financial statements (continued)</t>
  </si>
  <si>
    <t>g)</t>
  </si>
  <si>
    <t>h)</t>
  </si>
  <si>
    <t>i)</t>
  </si>
  <si>
    <t>j)</t>
  </si>
  <si>
    <t>k)</t>
  </si>
  <si>
    <t>l)</t>
  </si>
  <si>
    <t>m)</t>
  </si>
  <si>
    <t>The SC had not approved the PRS vide its letter dated 6 June 2006. The Company had on 6 July 2006 submitted an application</t>
  </si>
  <si>
    <t xml:space="preserve">to the SC for a review of its decision. </t>
  </si>
  <si>
    <t>The hearing for the application for leave to issue a certiorari to squash the decision of SC in rejecting the Company' PRS</t>
  </si>
  <si>
    <t>Cash flow from/(used in) operating activities</t>
  </si>
  <si>
    <t>3.</t>
  </si>
  <si>
    <t>4.</t>
  </si>
  <si>
    <t>5.</t>
  </si>
  <si>
    <t>6.</t>
  </si>
  <si>
    <t>7.</t>
  </si>
  <si>
    <t>Additional Information</t>
  </si>
  <si>
    <t>Gross interest income</t>
  </si>
  <si>
    <t>Gross interest expense</t>
  </si>
  <si>
    <t>Unusual items</t>
  </si>
  <si>
    <t>Non-current assets</t>
  </si>
  <si>
    <t>Changes in contingent liabilities and contingent assets (continued)</t>
  </si>
  <si>
    <t>pending the working out of the proposed scheme of arrangement and compromise between the Company</t>
  </si>
  <si>
    <t>and its creditors under Section 176 (1) of the Act for a restraining order under Section 176(10) to restrain</t>
  </si>
  <si>
    <t>actions and proceedings against the Applicants for a period of ninety (90) days from the date of the</t>
  </si>
  <si>
    <t>Interest income</t>
  </si>
  <si>
    <t>Cash and cash equivalents at beginning of financial period (audited)</t>
  </si>
  <si>
    <t>Cash and cash equivalents at end of financial period</t>
  </si>
  <si>
    <t>Profit from operations</t>
  </si>
  <si>
    <t>Notes to the Interim Financial Statements (revised BMSB Listing Requirements)</t>
  </si>
  <si>
    <t>The accounting policies and presentation applied for the interim financial statements are consistent with</t>
  </si>
  <si>
    <t>LITYAN HOLDINGS BERHAD</t>
  </si>
  <si>
    <t>(e)  Further and other relief that may be deemed fit and judge by the Court</t>
  </si>
  <si>
    <t>Minority</t>
  </si>
  <si>
    <t>Prospects</t>
  </si>
  <si>
    <t>Quarter</t>
  </si>
  <si>
    <t>Bank borrowings</t>
  </si>
  <si>
    <t>Other operating expenses</t>
  </si>
  <si>
    <t>Non-distributable</t>
  </si>
  <si>
    <t>(b)</t>
  </si>
  <si>
    <t>Barring any unforeseen circumstances, the Board of Directors is cautiously confident to secure new businesses in the near term.</t>
  </si>
  <si>
    <t>effect in the quarter under review.</t>
  </si>
  <si>
    <t>equity securities during the quarter under review.</t>
  </si>
  <si>
    <t>No dividends have been declared and paid during the quarter under review.</t>
  </si>
  <si>
    <t>There were no material events subsequent to the end of the period under review that have not been</t>
  </si>
  <si>
    <t>reflected in the interim financial statement for the said period.</t>
  </si>
  <si>
    <t>(A) There were no contingent assets for the quarter under review except for:</t>
  </si>
  <si>
    <t xml:space="preserve">with interest and cost which was paid to the third party for failure of consideration.  Both parties are </t>
  </si>
  <si>
    <t>negotiating a settlement.</t>
  </si>
  <si>
    <t>(B) The changes in the Group's contingent liabilities since 31 December 2006 are as follows:</t>
  </si>
  <si>
    <t>A third party initiated legal action claiming damages amounting to RM23,074,000 or alternatively USD2 million</t>
  </si>
  <si>
    <t>RM'000</t>
  </si>
  <si>
    <t>Share capital</t>
  </si>
  <si>
    <t>Minority interest</t>
  </si>
  <si>
    <t>Proceeds from disposal of propety, plant &amp; equipment/(capital expenditure)</t>
  </si>
  <si>
    <t xml:space="preserve">               6 Months Ended</t>
  </si>
  <si>
    <t>new viable businesses.</t>
  </si>
  <si>
    <t>Changes in estimates</t>
  </si>
  <si>
    <t>Debt and equity securities</t>
  </si>
  <si>
    <t>Equipment</t>
  </si>
  <si>
    <t>And Services</t>
  </si>
  <si>
    <t>Technology</t>
  </si>
  <si>
    <t>Holding</t>
  </si>
  <si>
    <t>(a)  Since the equipment was purchased in Philippines, the forum of jurisdiction shall be in Philippines</t>
  </si>
  <si>
    <t xml:space="preserve">a) </t>
  </si>
  <si>
    <t>The valuations of property, plant and equipment have been brought forward without amendment from the</t>
  </si>
  <si>
    <t>financial statements for the year ended 31 December 2005.</t>
  </si>
  <si>
    <t xml:space="preserve">Subsequent events </t>
  </si>
  <si>
    <t xml:space="preserve">- Philippine </t>
  </si>
  <si>
    <t xml:space="preserve">the revenue and loss before taxation for the same quarter in previous year of RM9.5 million and RM7.6 million respectively.  The </t>
  </si>
  <si>
    <t>Unrealised foreign exchange gain</t>
  </si>
  <si>
    <t>share subscription, Hi Pro Edar (M) Sdn Bhd will remain as a wholly owned subsidiary of the</t>
  </si>
  <si>
    <t>Issues To Be Tried etc. The matter has been fixed for Trial on 28 &amp; 29 October 2008.</t>
  </si>
  <si>
    <t>Other expenses</t>
  </si>
  <si>
    <t>amortisation and other expenses</t>
  </si>
  <si>
    <t xml:space="preserve">- Malaysia </t>
  </si>
  <si>
    <t>The Company had been classified as an affected listed issuer pursuant to Practice Note 17 ('PN17') as issued by the Bursa</t>
  </si>
  <si>
    <t xml:space="preserve">Malaysia Securities Berhad ('BMSB') on 10 May 2005. </t>
  </si>
  <si>
    <t>The Company and its West Malaysian subsidiaries had obtained a Restraining Order under Section 176 (10A) of the Companies</t>
  </si>
  <si>
    <t>Operating businesses of the Group are still on-going as normal.  Initiatives are undertaken to expand and improve the existing</t>
  </si>
  <si>
    <t>businesses to obtain higher margin projects or improved business arrangements as well as achieving business efficiencies.</t>
  </si>
  <si>
    <t>not be earlier than 7 days from the date of issue of this quarterly report except for:</t>
  </si>
  <si>
    <t>Notes to the Interim Financial Statements (FRS 134)</t>
  </si>
  <si>
    <t>agreement (SPA) with  third parties to dispose of its investment in quoted shares for a total cash consideration of AUD1.81</t>
  </si>
  <si>
    <t>market or placements on a best-effort basis. The date to meet the condition precedent which is to procure all the relevant</t>
  </si>
  <si>
    <t>opinion that they are unable to sustain the price as per the SPA. Therefore pursuant to the provisions in the SPA, the said</t>
  </si>
  <si>
    <t>Lumpur High Court to dispose the quoted securities pursuant to section 176 of the Companies Act, 1965.</t>
  </si>
  <si>
    <t>The Group will make the necessary plans and arrangement to dispose the shares through open market or placements on a</t>
  </si>
  <si>
    <t>best-effort basis.</t>
  </si>
  <si>
    <t>Following the announcement on 29 July 2005, the Company had entered into a conditional restructuring agreement with Giant</t>
  </si>
  <si>
    <t>Best Corporation Limited, Chen Xinmin and Lim Chu Fatt (collectively, the "Guanhong Principal Shareholders") to undertake the</t>
  </si>
  <si>
    <t>Proposed Restructuring Scheme with the intention of restoring the Company onto stronger financial footing via an injection of</t>
  </si>
  <si>
    <t>Following the the announcement on 16 January 2006 and 20 January 2006, the Proposed Restructuring Scheme have been</t>
  </si>
  <si>
    <t>The Company had on 27 July 2006 entered into a supplemental restructuring agreement with the Guanhong Principal</t>
  </si>
  <si>
    <t>Shareholders to extend the deadline for the fulfillment of one (1) month to expire on 28 August 2006.</t>
  </si>
  <si>
    <t>At 1 January 2007 (audited)</t>
  </si>
  <si>
    <t>for the financial year ended 31 December 2006.</t>
  </si>
  <si>
    <t>Financial Report for the financial year ended 31 December 2006.</t>
  </si>
  <si>
    <t>ended 31 December 2006.</t>
  </si>
  <si>
    <t xml:space="preserve">A third party has initiated a legal proceeding against subsidiary, the writ of summons dated 30 March 2005 and </t>
  </si>
  <si>
    <r>
      <t>This interim report is prepared in accordance with Financial Reporting Standards ('FRS') 134</t>
    </r>
    <r>
      <rPr>
        <sz val="8"/>
        <rFont val="Arial"/>
        <family val="2"/>
      </rPr>
      <t xml:space="preserve"> </t>
    </r>
  </si>
  <si>
    <t>Bank guarantees issued to trade customers increased from RM1,687,000 to RM3,815,000 as at 30 June 2007.</t>
  </si>
  <si>
    <t>Attributable to :</t>
  </si>
  <si>
    <t>Equity holders of the Company</t>
  </si>
  <si>
    <t>The Group's investment in quoted securities as at the end of the reporting period is as follows:</t>
  </si>
  <si>
    <t>Loss per share</t>
  </si>
  <si>
    <t>Valuation of property, plant and equipment</t>
  </si>
  <si>
    <t>(A)</t>
  </si>
  <si>
    <t>(B)</t>
  </si>
  <si>
    <t>Total revenue</t>
  </si>
  <si>
    <t>Inter-segment revenue</t>
  </si>
  <si>
    <t>External revenue</t>
  </si>
  <si>
    <t>Telecommunication</t>
  </si>
  <si>
    <t>Information</t>
  </si>
  <si>
    <t>Investment</t>
  </si>
  <si>
    <t>Results</t>
  </si>
  <si>
    <t>Share of results in associates</t>
  </si>
  <si>
    <t>Primary reporting format - business segments</t>
  </si>
  <si>
    <t>Loss from ordinary activities before taxation</t>
  </si>
  <si>
    <t>The Directors, based on the legal opinion received, are of the view that the Company  has reasonably good</t>
  </si>
  <si>
    <t>defense on the claims and that no material losses are expected to arise.</t>
  </si>
  <si>
    <t>There were no items affecting assets, liabilities, equity, net income or cash flows that are unusual because</t>
  </si>
  <si>
    <t xml:space="preserve">Profit/(loss) from operations before depreciation, </t>
  </si>
  <si>
    <t>1.</t>
  </si>
  <si>
    <t>2.</t>
  </si>
  <si>
    <t>Unaudited</t>
  </si>
  <si>
    <t>Audited</t>
  </si>
  <si>
    <t>Equity</t>
  </si>
  <si>
    <t>Interest</t>
  </si>
  <si>
    <t>Lityan Holdings Berhad ("Lityan" or "Company")</t>
  </si>
  <si>
    <t>-  Proposed exemption;</t>
  </si>
  <si>
    <t>-  Proposed scheme of arrangement with shareholders;</t>
  </si>
  <si>
    <t>-  Proposed scheme of arrangement with creditors;</t>
  </si>
  <si>
    <t>-  Proposed issuance of shares;</t>
  </si>
  <si>
    <t>-  Proposed offer for sale;</t>
  </si>
  <si>
    <t>-  Proposed transfer of listing status; and</t>
  </si>
  <si>
    <t>-  Proposed disposal</t>
  </si>
  <si>
    <t>(Collectively, the "Proposed Restructuring Scheme")</t>
  </si>
  <si>
    <t>Based on the legal opinion received, the Directors are of the opinion that the Company has a weak defence</t>
  </si>
  <si>
    <t>and is working towards settling the matter amicably.</t>
  </si>
  <si>
    <t>Loss from ordinary activities after taxation</t>
  </si>
  <si>
    <t>Adjustments for:</t>
  </si>
  <si>
    <t>Inventories</t>
  </si>
  <si>
    <t>Associates</t>
  </si>
  <si>
    <t>Payables</t>
  </si>
  <si>
    <t>Currency translation differences</t>
  </si>
  <si>
    <t>Capital</t>
  </si>
  <si>
    <t>Deferred tax assets</t>
  </si>
  <si>
    <t>Total</t>
  </si>
  <si>
    <t>As At</t>
  </si>
  <si>
    <t>Current</t>
  </si>
  <si>
    <t>Preceeding Year</t>
  </si>
  <si>
    <t>We have not been provided with complete explanations that we required regarding the management's consideration of projections of cash flows and the financial position, and therefore we are unable to satisfy ourselves fully by other means that it is appropriate to prepare the financial statements on the going concern basis.</t>
  </si>
  <si>
    <t>Taxation</t>
  </si>
  <si>
    <t>On 9 September 2005, the company and its 20 West Malaysian subsidiaries made an ex-parte application</t>
  </si>
  <si>
    <t xml:space="preserve"> Restraining Order ie.15 September 2005, with liberty to apply for an extension of time ("Restraining Order").</t>
  </si>
  <si>
    <t>Summons together with the Statement of Claim dated 25 November 2004 was served on the companies. Summary</t>
  </si>
  <si>
    <t>1 June 2005, legal cost and other relief.  A statement of defence was filed on 25 August 2005.  The third party</t>
  </si>
  <si>
    <t>On 27 October, 2004, the Company, on behalf of its wholly-owned subsidiary  entered into a conditional sale and purchase</t>
  </si>
  <si>
    <t>million (approximately RM5.08 million). On 8 December, 2005, Securities Commission (“SC”) had vide its letter approved</t>
  </si>
  <si>
    <t>the Group’s waiver application of SC Approval on the said disposal via the SPA or to dispose the shares through open</t>
  </si>
  <si>
    <t>approvals had expired on 31 October,2005. Due to the depressed share price of the quoted shares, the buyers are of the</t>
  </si>
  <si>
    <t>contract was terminated on 15 February, 2006. Pursuant to the Section 176 of the Companies Act,1965, the Group had</t>
  </si>
  <si>
    <t>obtained the leave from the Kuala Lumpur High Court on 10 April, 2006 to dispose the said shares.</t>
  </si>
  <si>
    <t>Other than those indicated in Note 12 to the Interim Financial Statements FRS134, there were no changes in material litigations</t>
  </si>
  <si>
    <r>
      <t xml:space="preserve">as at </t>
    </r>
    <r>
      <rPr>
        <sz val="10"/>
        <color indexed="10"/>
        <rFont val="Arial"/>
        <family val="2"/>
      </rPr>
      <t>23 August 2007</t>
    </r>
    <r>
      <rPr>
        <sz val="10"/>
        <rFont val="Arial"/>
        <family val="2"/>
      </rPr>
      <t>, the latest practicable date which shall not be earlier than 7 days from the date of issue of this quarterly</t>
    </r>
  </si>
  <si>
    <t>report except for:</t>
  </si>
  <si>
    <r>
      <t>RM1.00 each representing 14% interests in Digital Transmission Systems Sdn Bhd ("</t>
    </r>
    <r>
      <rPr>
        <b/>
        <sz val="10"/>
        <rFont val="Arial"/>
        <family val="2"/>
      </rPr>
      <t>DTS</t>
    </r>
    <r>
      <rPr>
        <sz val="10"/>
        <rFont val="Arial"/>
        <family val="2"/>
      </rPr>
      <t xml:space="preserve">"), </t>
    </r>
  </si>
  <si>
    <t>Cash flow used in investing activities</t>
  </si>
  <si>
    <t>Cash flow used in financing activities</t>
  </si>
  <si>
    <t/>
  </si>
  <si>
    <t xml:space="preserve">The Directors, based on the legal opinion received, are of the view that the subsidiary has good defense on the </t>
  </si>
  <si>
    <t>The Directors, based on the legal opinion received, are of the view that the Company has reasonably defense</t>
  </si>
  <si>
    <t>on the claims and that no material losses are expected to arise.</t>
  </si>
  <si>
    <t>2005 was served on both companies on 21 February 2005. The Court had fixed the submission of Written</t>
  </si>
  <si>
    <t>subsidiaries' Written Submission by the third party was fixed on 11 June 2007. The clarification and decision on the</t>
  </si>
  <si>
    <t>open Court.  Both parties have appealed and the case is fixed for hearing on 29 October 2007.</t>
  </si>
  <si>
    <t>has filed an application for summary judgement on 6 April 2007.  The hearing date is fixed on 18 September 2007.</t>
  </si>
  <si>
    <t>Profit/(Loss) before taxation</t>
  </si>
  <si>
    <t>Profit/(Loss) for the period</t>
  </si>
  <si>
    <t>Net profit/(loss) for the financial period</t>
  </si>
  <si>
    <t>Profit/(Loss) per share (sen)</t>
  </si>
  <si>
    <t xml:space="preserve">The Group reported revenue of RM12.3 million and profit before taxation of RM1.9 million for the current quarter as compared to  </t>
  </si>
  <si>
    <t>profit before taxation of RM1.9 million for the current quarter was mainly due to unrealised foreign exchange translation gain.</t>
  </si>
  <si>
    <t>The decrease was contributed by the increase in revenue of RM2.2 million and unrealised foreign exchange translation gain</t>
  </si>
  <si>
    <t>The Group's revenue increased by RM4 million during the current quarter as compared to that of RM8.3 million for the immediate</t>
  </si>
  <si>
    <t>preceding quarter.  The Group reported profit before taxation of RM1.9 million for the current period comparing to the loss before</t>
  </si>
  <si>
    <t>taxation of RM3.2 million in the immediate preceding quarter mainly due to the unrealised exchange translation gain of</t>
  </si>
  <si>
    <t>RM4.5 million recognised in current quarter.</t>
  </si>
  <si>
    <t>At market value @ 30 June 2007</t>
  </si>
  <si>
    <r>
      <t xml:space="preserve">There were no other corporate proposals announced but not completed as at </t>
    </r>
    <r>
      <rPr>
        <sz val="10"/>
        <color indexed="10"/>
        <rFont val="Arial"/>
        <family val="2"/>
      </rPr>
      <t>23 August 2007</t>
    </r>
    <r>
      <rPr>
        <sz val="10"/>
        <rFont val="Arial"/>
        <family val="2"/>
      </rPr>
      <t xml:space="preserve"> the latest practicable date which shall</t>
    </r>
  </si>
  <si>
    <t>has been adjourned to 8 October 2007 and BS has agreed to a stay of the delisting until 8 October 2007.</t>
  </si>
  <si>
    <t>Following the latest announcement on 31 July 2007, the subsidiaries and the Company had defaulted in repayments of</t>
  </si>
  <si>
    <t>outstanding of the estimated total amount sums of RM23,186,519 as at 31 July 2007.</t>
  </si>
  <si>
    <r>
      <t xml:space="preserve">There were no financial instruments with off balance sheet risk as at  </t>
    </r>
    <r>
      <rPr>
        <sz val="10"/>
        <color indexed="10"/>
        <rFont val="Arial"/>
        <family val="2"/>
      </rPr>
      <t>23 August 2007</t>
    </r>
    <r>
      <rPr>
        <sz val="10"/>
        <rFont val="Arial"/>
        <family val="2"/>
      </rPr>
      <t>, the latest practicable date which shall not be</t>
    </r>
  </si>
  <si>
    <t xml:space="preserve">application for leave on 22 November 2006 has been adjourned to 8 October 2007 and BS had agreed to a stay of the delisting until </t>
  </si>
  <si>
    <t>8 October 2007.</t>
  </si>
  <si>
    <t xml:space="preserve">The basic profit/(loss) per share is calculated based on the Group's net profit of RM1.9 million for the current quarter and net loss of </t>
  </si>
  <si>
    <t>period of 102,805,882.</t>
  </si>
  <si>
    <t xml:space="preserve">RM1.3 million for the current year to date respectively and the weighted average number of ordinary shares in issue during the said </t>
  </si>
  <si>
    <r>
      <t xml:space="preserve">directors on </t>
    </r>
    <r>
      <rPr>
        <sz val="10"/>
        <color indexed="10"/>
        <rFont val="Arial"/>
        <family val="2"/>
      </rPr>
      <t xml:space="preserve"> 28 August 2007</t>
    </r>
    <r>
      <rPr>
        <sz val="10"/>
        <rFont val="Arial"/>
        <family val="2"/>
      </rPr>
      <t>.</t>
    </r>
  </si>
  <si>
    <t xml:space="preserve">submitted to Securities Commission ("SC"), Foreign Investment Committee and Bank Negara Malaysia on 20 January 2006. </t>
  </si>
  <si>
    <t xml:space="preserve">financial position and repay the debts.  </t>
  </si>
  <si>
    <t xml:space="preserve">The Group is looking into various regularization plans as well as other business opportunities within its core activities and </t>
  </si>
  <si>
    <t>also actively taking steps to dispose the Group's non-core investments and non-operating asset to address its current</t>
  </si>
  <si>
    <t>earlier than 7 days from the date of issue of this quarterly report.</t>
  </si>
  <si>
    <t>A judicial review had been filed by the Company against the Securities Commission ("SC") on its decision for the rejection of the</t>
  </si>
  <si>
    <t xml:space="preserve">Proposed Restructuring Scheme ("PRS") and had also applied for an Interim Order to stay the decision of Bursa Malaysia </t>
  </si>
  <si>
    <t>Statement of the board of directors' opinion on profit forecast and profit guarantee</t>
  </si>
  <si>
    <t>Tax recoverable</t>
  </si>
  <si>
    <t>Bank overdrafts</t>
  </si>
  <si>
    <t>As at</t>
  </si>
  <si>
    <t>Individual Quarter</t>
  </si>
  <si>
    <t>Corresponding</t>
  </si>
  <si>
    <t>Property, plant and equipment</t>
  </si>
  <si>
    <t>Review of performance</t>
  </si>
  <si>
    <t>Cumulative Quarter</t>
  </si>
  <si>
    <t>This note is not applicable.</t>
  </si>
  <si>
    <t>Basis of preparation and accounting policies</t>
  </si>
  <si>
    <t>(260002-W)</t>
  </si>
  <si>
    <t>Preceding</t>
  </si>
  <si>
    <t>Financial</t>
  </si>
  <si>
    <t>Year End</t>
  </si>
  <si>
    <t>End Of</t>
  </si>
  <si>
    <t xml:space="preserve">The Condensed Consolidated Cash Flow Statements should be read in conjunction with the Annual Financial Report </t>
  </si>
  <si>
    <t>Proposed/Declared dividend per share (sen)</t>
  </si>
  <si>
    <t>The Board is of the opinion that the case has a weak defense and is working towards settling the matter amicably.</t>
  </si>
  <si>
    <t>Segmental reporting for the financial year to date is as follows:</t>
  </si>
  <si>
    <t>the financial year ended 31 December 2006.</t>
  </si>
  <si>
    <t xml:space="preserve">those applied for the annual financial statements for the financial year ended 31 December 2006. </t>
  </si>
  <si>
    <t>With reference to the audited accounts for financial year ended 31st December 2006, the auditors reported</t>
  </si>
  <si>
    <t>We have audited the financial statements set out on pages 10 to 64. These financial statements are</t>
  </si>
  <si>
    <t>It is our responsibility to form an independent opinion, based on our audit, on the financial</t>
  </si>
  <si>
    <t>statements and to report our opinion to you, as a body, in accordance with Section 174 of the</t>
  </si>
  <si>
    <t>Companies Act, 1965 and for no other purpose. We do not assume responsibility towards any other</t>
  </si>
  <si>
    <t>person for the content of this report.</t>
  </si>
  <si>
    <t>As stated in paragraph (i) in Note 2.1 to the financial statements, the Group and the Company incurred a net loss of RM13,516,000 and RM12,141,000 respectively during the financial year ended 31st December, 2006. As of that date, the shareholders' equity of the Group and the Company were in deficit of RM85,700,000 and RM23,923,000 respectively, and the current liabilities of the Group and of the Company exceeded their current assets by RM10,926,000 and RM23,923,000 respectively. As of 31st December, 2006, the Group and the Company have been experiencing difficulties in settling their obligations as they fall due and have also defaulted on the repayment of certain bank borrowings as stated in Note 29 to the financial statements.</t>
  </si>
  <si>
    <t>As stated in paragraph (i) in Note 2.1 to the financial statements, there are multiple uncertainties that may affect the ability of the Group and the Company to obtain continued financial support from the lenders in the form of borrowing facilities, to generate sufficient cash inflows to sustain their operations.</t>
  </si>
  <si>
    <t>As stated in Note 29 to the financial statements, the subsidiaries have defaulted on certain bank borrowings as at 31 December 2006 for which the Company has provided the corporate guarantees, as described in Note 28(b). Most of these liabilities pertaining to the corporate guarantee have already been reflected in the consolidated financial statements of the Group. However, the net exposure of the Company to these corporate guarantees as a result of the default has yet been quantified, and as such, the Company has not provided for the liabilities arising from these corporate guarantees.</t>
  </si>
  <si>
    <t>In view of the significance of the matters referred to in the preceding paragraphs, we do not express an opinion as to whether the  financial statements are properly drawn  up in accordance with the  provisions  of the Companies Act, 1965 and applicable MASB Approved Accounting  Standards  in Malaysia for Entities Other Than Private Entities so as to give a true and fair view of:</t>
  </si>
  <si>
    <t>(i)   the state of affairs of the Group and of the Company as at 31st December, 2006 and of their</t>
  </si>
  <si>
    <t>Except for the matters stated in paragraphs (d) to (h), above, we are satisfied that the financial statements of the subsidiaries that have been consolidated with the Company’s financial statements are in form and content appropriate and proper for the purposes of the preparation of the consolidated financial statements and we have received satisfactory information and explanations required by us for those purposes.</t>
  </si>
  <si>
    <t>The Group's business operations were not materially affected by any seasonal or cyclical factors.</t>
  </si>
  <si>
    <t>of their nature, size or incidence for the quarter under review.</t>
  </si>
  <si>
    <t>Secured (denominated in US Dollar)</t>
  </si>
  <si>
    <t>Revolving Al-Bai Bithaman-Ajil</t>
  </si>
  <si>
    <t>Unsecured (denominated in Ringgit Malaysia)</t>
  </si>
  <si>
    <t>Trust receipts and bills payable</t>
  </si>
  <si>
    <t>Long term borrowings</t>
  </si>
  <si>
    <t>Quoted securities</t>
  </si>
  <si>
    <t>And Others</t>
  </si>
  <si>
    <t>(a)</t>
  </si>
  <si>
    <t xml:space="preserve">Movements in working capital </t>
  </si>
  <si>
    <t>the responsibility of the Company's directors.</t>
  </si>
  <si>
    <t xml:space="preserve">      on the sum of USD13,542,083 from 8 October 2004 until the date of full settlement.</t>
  </si>
  <si>
    <t>Current liabilities</t>
  </si>
  <si>
    <t>QUARTERLY REPORT</t>
  </si>
  <si>
    <t>Condensed Consolidated Income Statements</t>
  </si>
  <si>
    <t>-</t>
  </si>
  <si>
    <t>basic</t>
  </si>
  <si>
    <t>diluted</t>
  </si>
  <si>
    <t>Receivables, deposits and prepayments</t>
  </si>
  <si>
    <t>Current tax liabilities</t>
  </si>
  <si>
    <t>Capital and reserves</t>
  </si>
  <si>
    <t>Condensed Consolidated Statement of Changes in Equity</t>
  </si>
  <si>
    <t>Attributable</t>
  </si>
  <si>
    <t>To Capital</t>
  </si>
  <si>
    <t>A Default judgment has been filed by a subsidiary against the third party for the sum of RM1,000,000</t>
  </si>
  <si>
    <t>Summary of Key Financial Information for the financial quarter ended 30 June 2007</t>
  </si>
  <si>
    <t>(approximately RM7.6 million) against the Company arising from an alleged breach of condition precedent</t>
  </si>
  <si>
    <t>contained in a Subscription and Shareholders Agreement.  The Parties have been directed to prepare the required</t>
  </si>
  <si>
    <t>documents for the trial namely, the Bundles of Documents, Statement of Agreed and Non-Agreed Facts, List of</t>
  </si>
  <si>
    <t>A third party has initiated legal action against a subsidiary claiming for compensation  of RM1,354,768 arising from</t>
  </si>
  <si>
    <t>an early termination of a consultancy contract. A letter of demand was issued on 23 December 2003 to the</t>
  </si>
  <si>
    <t>2003 but the notice was void through irregular service. Both parties have reached a consensus to refer the case for</t>
  </si>
  <si>
    <t>arbitration and have executed the arbitration agreement on 23 July 2004. Under the agreement, the parties agree</t>
  </si>
  <si>
    <t>that each party’s claim is limited to a maximum of RM1,000,000 only. The third party decided to terminate the</t>
  </si>
  <si>
    <t>Arbitration Agreement on 27 September 2004 and proceed a civil suit.  On 16 December 2004, the subsidiary was</t>
  </si>
  <si>
    <t>subsidiary, followed by a notice pursuant to Section 218(2)(a) of the Companies Act , 1965 dated 31 December</t>
  </si>
  <si>
    <t>The Condensed Consolidated Statement of Changes in Equity should be read in conjunction with the Annual Financial Report</t>
  </si>
  <si>
    <t>Condensed Consolidated Cash Flow Statements</t>
  </si>
  <si>
    <t>A third party has initiated legal proceedings against two (2) subsidiaries for alleged claims on two (2) contract with</t>
  </si>
  <si>
    <t>the sums of RM253,423 and RM550,000 respectively. A writ of summons and statement of claim dated 10 January</t>
  </si>
  <si>
    <t>Submission by the third party and two subsidiaries on 8 May 2007 and 29 May 2007  respectively,  The reply to the</t>
  </si>
  <si>
    <t>The Directors, based on the legal opinion received, are of the view that one of the subsidiaries has a reasonably</t>
  </si>
  <si>
    <t>good defence on the claim of RM550,000 and the claim against the other subsidiary is likely to fail because there is</t>
  </si>
  <si>
    <t>no privity of contract with the third party.</t>
  </si>
  <si>
    <t>(a)  The principal sum of USD13,542,083 calculated as at 8 October 2004</t>
  </si>
  <si>
    <t>(d)  Costs of the action on a full indemnity basis to be paid by the subsidiary and the Company</t>
  </si>
  <si>
    <t>Short term borrowings</t>
  </si>
  <si>
    <t>Secured (denominated in Ringgit Malaysia)</t>
  </si>
  <si>
    <t>Term loans</t>
  </si>
  <si>
    <t>Basic profit/(loss) per share (sen)</t>
  </si>
  <si>
    <t>Cash flow from operations</t>
  </si>
  <si>
    <t xml:space="preserve">Following the announcement dated 16 October 2006, an Extension order was granted by the High Court on </t>
  </si>
  <si>
    <t>Profit/(loss) before tax</t>
  </si>
  <si>
    <t>Profit/(loss) for the period</t>
  </si>
  <si>
    <t>( i )</t>
  </si>
  <si>
    <t>( j )</t>
  </si>
  <si>
    <t>( h )</t>
  </si>
  <si>
    <t>( f )</t>
  </si>
  <si>
    <t>Cash and bank balances</t>
  </si>
  <si>
    <t>(c)</t>
  </si>
  <si>
    <t>Distributable</t>
  </si>
  <si>
    <t>Quarter Ended</t>
  </si>
  <si>
    <t>To Date Ended</t>
  </si>
  <si>
    <t>Period Ended</t>
  </si>
  <si>
    <t>Audit qualification of preceding annual financial statements</t>
  </si>
  <si>
    <t>Material changes in quarterly results</t>
  </si>
  <si>
    <t>Sale of unquoted investments and properties</t>
  </si>
  <si>
    <t>Changes in contingent liabilities and contingent assets</t>
  </si>
  <si>
    <t>Variance on profit forecast and profit guarantee</t>
  </si>
  <si>
    <t>Corporate income tax</t>
  </si>
  <si>
    <t>- Prior year</t>
  </si>
  <si>
    <t>Real Property Gain (RPG) tax</t>
  </si>
  <si>
    <t xml:space="preserve">"Interim Financial Reporting" and paragraph 9.22 of the Listing Requirements of Bursa Malaysia </t>
  </si>
  <si>
    <t>Changes in the composition of the Group</t>
  </si>
  <si>
    <t>Off balance sheet financial instruments</t>
  </si>
  <si>
    <t xml:space="preserve">Computation of diluted loss per share is not applicable.  </t>
  </si>
  <si>
    <t>Acquisition of Minority Interest</t>
  </si>
  <si>
    <t>In accordance to the legal opinion received, the Company has an arguable case based on the following:</t>
  </si>
  <si>
    <t>Authorisation for Issue</t>
  </si>
  <si>
    <t>A third party has initiated a legal proceeding against a subsidiary and the Company for a sum of RM453,548 as at</t>
  </si>
  <si>
    <t>14 October 2004 with interest at 3.5% per annum above the prevailing Base lending Rate from 15 October 2004</t>
  </si>
  <si>
    <t>until full settlement, legal costs and any other relief, order or judgements given by the Courts. The Writ of</t>
  </si>
  <si>
    <t xml:space="preserve">Summons together with the Statement of Claim dated 25 November 2004 was served on the companies. </t>
  </si>
  <si>
    <t>Summary Judgement for the sum of RM453,548 had been obtained but the quantum of interest shall be tried in</t>
  </si>
  <si>
    <t>A third party has initiated a legal proceeding against a subsidiary and the Company for a sum of RM226,796 as at</t>
  </si>
  <si>
    <t xml:space="preserve">On 14 September 2005,  a third party initiated legal action against the Company for the recovery of RM476,133 </t>
  </si>
  <si>
    <t>together with interest and cost pursuant to the professional fees incurred for the Company’s corporate exercises.</t>
  </si>
  <si>
    <t xml:space="preserve">On 18 July 2005, a third party has instituted legal proceedings against the Company for the sum of RM1,071,907  </t>
  </si>
  <si>
    <t xml:space="preserve">as at 31 May 2005, bank guarantee RM6,115, interest at 2.5% per annum above the bank's base lending rate from </t>
  </si>
  <si>
    <t xml:space="preserve">Minimum amount of tax was provided for the current quarter due to loss on ordinary activities of the Group. </t>
  </si>
  <si>
    <t>The Group was not involved in any sale of unquoted investments and/or properties during the quarter under review.</t>
  </si>
  <si>
    <t>Net assets per share attributable to ordinary equity  holders of the parent (RM)</t>
  </si>
  <si>
    <t>non-operating items</t>
  </si>
  <si>
    <t>Cash and cash equivalents consist of:</t>
  </si>
  <si>
    <t>Following the announcement on 29 September 2006, SC had vide its letter dated 27 September 2006 rejected the Appeal.</t>
  </si>
  <si>
    <t>Persuant to the announcement dated 3 October 2006 and 9 October 2006, the Company has filed an application for Judicial</t>
  </si>
  <si>
    <t>Review on the decision of the SC and also applied for an Interim Order to stay the decision of Bursa Malaysia Securities</t>
  </si>
  <si>
    <t>the application on 22 November 2006, BMSB has vide its letter dated 15 November 2006 that the Appeal be disallowed and to</t>
  </si>
  <si>
    <t>Berhad ("BS") to remove the securities from its Official List on 13 October 2006. Pending the hearing by the High Court of</t>
  </si>
  <si>
    <t>de-list the securities of the Company from the Official List of BS due to the Company does not have an adequate level of</t>
  </si>
  <si>
    <t>financial condition to warrant continued listing on the Official List of BS.  However, there will be no delisting undertaken by</t>
  </si>
  <si>
    <t xml:space="preserve">BS until 22 November 2006 which was fixed for disposal of the Stay Application and the Company's application for judicial </t>
  </si>
  <si>
    <t xml:space="preserve">review as per Court's order on 11 October 2006.  </t>
  </si>
  <si>
    <t>Total equity and liabilities</t>
  </si>
  <si>
    <t xml:space="preserve">Securities Berhad ('BMSB'), and should be read in conjunction with the annual financial report for </t>
  </si>
  <si>
    <t>Group borrowings</t>
  </si>
  <si>
    <t>Details of the Group's borrowings as at the end of the reporting period are as follows:</t>
  </si>
  <si>
    <t>Net cash flow (used in)/from operating activities</t>
  </si>
  <si>
    <t>Allowances and write-back</t>
  </si>
  <si>
    <t xml:space="preserve">Other operating income </t>
  </si>
  <si>
    <t>(i)</t>
  </si>
  <si>
    <t>At cost</t>
  </si>
  <si>
    <t xml:space="preserve">(ii)  </t>
  </si>
  <si>
    <t>At book value</t>
  </si>
  <si>
    <t xml:space="preserve">(iii) </t>
  </si>
  <si>
    <t xml:space="preserve">Securities Bhd ("BS") to remove the securities of the Company from the Official List on 13 October 2006.  The hearing for the </t>
  </si>
  <si>
    <t>No dividends have been paid, declared or proposed since the end of the Company's previous financial year.  The Directors do not</t>
  </si>
  <si>
    <t>recommend any interim dividend for the period under review.</t>
  </si>
  <si>
    <t xml:space="preserve">SC Approval to dispose the quoted securites through open market or placements on a best-effort basis and the leave from the Kuala </t>
  </si>
  <si>
    <t xml:space="preserve">As disclosed under Note 9 (i), the Company had obtained approval from Securities Commission ("SC") for the waiver application of </t>
  </si>
  <si>
    <t xml:space="preserve">The interim financial statements were authorised for issue by the Board of Directors in accordance with a resolution of the </t>
  </si>
  <si>
    <t>(d)</t>
  </si>
  <si>
    <t>(e)</t>
  </si>
  <si>
    <t>Revenue</t>
  </si>
  <si>
    <t>has subscribed 490,000 ordinary shares of RM1/- each at par in Hi Pro Edar (M) Sdn</t>
  </si>
  <si>
    <t>Non-cash items</t>
  </si>
  <si>
    <t>Preceding Year</t>
  </si>
  <si>
    <t>Finance cost - interest expense</t>
  </si>
  <si>
    <t>Net loss for the financial period</t>
  </si>
  <si>
    <t>At 1 January 2006 (audited)</t>
  </si>
  <si>
    <t>Total equity</t>
  </si>
  <si>
    <t>Non-current liabilities</t>
  </si>
  <si>
    <t>ASSETS</t>
  </si>
  <si>
    <t>EQUITY</t>
  </si>
  <si>
    <t>LIABILITIES</t>
  </si>
  <si>
    <t>Total liabilities</t>
  </si>
  <si>
    <t>Total assets</t>
  </si>
  <si>
    <t>Shareholders' equity</t>
  </si>
  <si>
    <t>The Group was not involved in any issuance, cancellation, repurchase, resale and repayment of debt and</t>
  </si>
  <si>
    <t>Segmental reporting</t>
  </si>
  <si>
    <t>Dividends</t>
  </si>
  <si>
    <t xml:space="preserve">b) </t>
  </si>
  <si>
    <t xml:space="preserve">c) </t>
  </si>
  <si>
    <t xml:space="preserve">d) </t>
  </si>
  <si>
    <t>e)</t>
  </si>
  <si>
    <t>f)</t>
  </si>
  <si>
    <t>for the financial period ended 30 June 2007 (Unaudited)</t>
  </si>
  <si>
    <t>30/06/2007</t>
  </si>
  <si>
    <t>30/06/2006</t>
  </si>
  <si>
    <t>as at 30 June 2007 (Unaudited)</t>
  </si>
  <si>
    <t>6 months ended 30 June 2006</t>
  </si>
  <si>
    <t>At 30 June 2006</t>
  </si>
  <si>
    <t>6 months ended 30 June 2007</t>
  </si>
  <si>
    <t>At 30 June 2007</t>
  </si>
  <si>
    <t>We conducted our audit in accordance with Approved Standards on Auditing in Malaysia. These standards require that we plan and perform the audit to obtain reasonable assurance about whether the financial statements are free of material misstatement. An audit includes examining, on a test basis, evidence supporting the amounts and disclosures in the financial statements. An audit also includes assessing the accounting principles used and significant estimates made by the directors, as well as evaluating the overall presentation of the financial statements. We believe that our audit provides a reasonable basis for our opinion.</t>
  </si>
  <si>
    <t>16 October 2006 extending the Restraining Order for another 90 days from 10 October 2006 to 8 January 2007.</t>
  </si>
  <si>
    <t>Profit/(loss) attributalbe to ordinary equity holders of the parent</t>
  </si>
  <si>
    <t>The Restraining Order expired on 8 January 2007.</t>
  </si>
  <si>
    <t>Judgement under Order 14 has been dismissed by the Court on 17 May 2007.  The Plaintiff filed an appeal to the</t>
  </si>
  <si>
    <t>Judge in Chambers and the hearing date is fixed on 26 September 2007.</t>
  </si>
  <si>
    <t>matter was fixed on 22 June 2007.  The plaintiff's application was dismissed on 22 June 2007.</t>
  </si>
  <si>
    <t>Judgement for the sum of RM226,796 with cost had been obtained on 15 August 2007.</t>
  </si>
  <si>
    <t>The defence and counter-claim was filed on 16 March 2007 and its reply was filed on 27 April 2007.  The hearing of</t>
  </si>
  <si>
    <t>Application to Amend is fixed on 18 September 2007 and the Case Management is fixed on 5 October 2007.</t>
  </si>
  <si>
    <t>The revenue of the Group increased from RM18.4 million to RM20.7 million for the current year to date. The loss before taxation</t>
  </si>
  <si>
    <t>for the year to date reduced to RM1.3 million as comparing to that in the corresponding preceding year to date of RM8.2 million.</t>
  </si>
  <si>
    <t xml:space="preserve">of RM7.3 million.  However, this was mitigated by an increase in operating expenses and finance cost of RM2.7 million.  </t>
  </si>
  <si>
    <t>Act, 1965 up to 8 January 2007.   The Group is currently taking active steps to address its current financial position.</t>
  </si>
  <si>
    <t>Condensed Consolidated Balance Sheet</t>
  </si>
  <si>
    <t>The Condensed Consolidated Income Statements should be read in conjunction with the Annual Financial Report for the financial year</t>
  </si>
  <si>
    <t xml:space="preserve">There were no changes in estimates of amounts reported in prior financial years, which have a material </t>
  </si>
  <si>
    <t>Share</t>
  </si>
  <si>
    <t>served a writ of summon and statement of claim, both dated 13 October 2004.  Subsequent to the dismiss of</t>
  </si>
  <si>
    <t>the subsidiary's application for a stay of proceeding on 22 January 2007, the third party's application for Summary</t>
  </si>
  <si>
    <t>delivery of software and services rendered. The third party has applied to amend the Summons and Statement of</t>
  </si>
  <si>
    <t>claim.</t>
  </si>
  <si>
    <t>(b)  Overdue profit sum of USD742,185 calculated as at 8 October 2004</t>
  </si>
  <si>
    <t>A third party has initiated legal proceedings against a subsidiary for the claim of RM115,000 and interest being</t>
  </si>
  <si>
    <t>Claim.  The hearing date has not been fixed yet.</t>
  </si>
  <si>
    <t>13 September 2005.  No hearing date has been fixed yet.</t>
  </si>
  <si>
    <t xml:space="preserve">Statement of Claim were served on 26 April 2005 claiming for the following: </t>
  </si>
  <si>
    <t>(c)  Profit at the rate of 2% over and above of the third party's cost of funds over a period of 6 months calculated</t>
  </si>
  <si>
    <t>The defence had been filed on 26 May 2005 and the reply to the defence had been filed by the third party on</t>
  </si>
  <si>
    <t>(b)  The claim for profit margin and imposition of 1% penalty interest may be in conflict with Syariah principles</t>
  </si>
  <si>
    <t xml:space="preserve">      results and cash flows for the financial year ended on that date; and</t>
  </si>
  <si>
    <t>(ii)  the matters  required  by  Section 169 of the Companies Act,1965  to  be  dealt  with in the</t>
  </si>
  <si>
    <t xml:space="preserve">     financial statements of the Company;</t>
  </si>
  <si>
    <t>As stated in Note 5 to the financial statements, the auditors’ reports on the financial statements of certain subsidiaries were subject to qualification and included comments made under subsection (3) of Section 174 of the Act.</t>
  </si>
  <si>
    <t>31/12/2006</t>
  </si>
  <si>
    <t>- Current year</t>
  </si>
  <si>
    <t>Transferred to deferred income tax liabilities</t>
  </si>
  <si>
    <t xml:space="preserve">The Condensed Consolidated Balance Sheets should be read in conjunction with the Annual </t>
  </si>
  <si>
    <t>Operating profit before working capital changes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</si>
</sst>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 numFmtId="167" formatCode="#,##0.0_);\(#,##0.0\)"/>
    <numFmt numFmtId="168" formatCode="_(* #,##0.00000_);_(* \(#,##0.00000\);_(* &quot;-&quot;??_);_(@_)"/>
    <numFmt numFmtId="169" formatCode="_(* #,##0.000000_);_(* \(#,##0.000000\);_(* &quot;-&quot;??_);_(@_)"/>
    <numFmt numFmtId="170" formatCode="0.0"/>
    <numFmt numFmtId="171" formatCode="#,##0.0000_);\(#,##0.0000\)"/>
    <numFmt numFmtId="172" formatCode="_(* #,##0.0_);_(* \(#,##0.0\);_(* &quot;-&quot;?_);_(@_)"/>
    <numFmt numFmtId="173" formatCode="_(* #,##0.00000_);_(* \(#,##0.00000\);_(* &quot;-&quot;?????_);_(@_)"/>
    <numFmt numFmtId="174" formatCode="0.0000"/>
    <numFmt numFmtId="175" formatCode="0.000"/>
    <numFmt numFmtId="176" formatCode="_(* #,##0.000_);_(* \(#,##0.000\);_(* &quot;-&quot;??_);_(@_)"/>
    <numFmt numFmtId="177" formatCode="_(* #,##0.0000_);_(* \(#,##0.0000\);_(* &quot;-&quot;????_);_(@_)"/>
    <numFmt numFmtId="178" formatCode="_(* #,##0.00000000000_);_(* \(#,##0.00000000000\);_(* &quot;-&quot;???????????_);_(@_)"/>
  </numFmts>
  <fonts count="23">
    <font>
      <sz val="10"/>
      <name val="Arial"/>
      <family val="0"/>
    </font>
    <font>
      <b/>
      <sz val="10"/>
      <name val="Arial"/>
      <family val="0"/>
    </font>
    <font>
      <i/>
      <sz val="10"/>
      <name val="Arial"/>
      <family val="0"/>
    </font>
    <font>
      <b/>
      <i/>
      <sz val="10"/>
      <name val="Arial"/>
      <family val="0"/>
    </font>
    <font>
      <b/>
      <u val="single"/>
      <sz val="10"/>
      <name val="Arial"/>
      <family val="2"/>
    </font>
    <font>
      <b/>
      <sz val="12"/>
      <name val="Arial"/>
      <family val="2"/>
    </font>
    <font>
      <b/>
      <sz val="14"/>
      <name val="Arial"/>
      <family val="2"/>
    </font>
    <font>
      <u val="single"/>
      <sz val="10"/>
      <name val="Arial"/>
      <family val="2"/>
    </font>
    <font>
      <sz val="8"/>
      <name val="Arial"/>
      <family val="2"/>
    </font>
    <font>
      <sz val="12"/>
      <name val="Helv"/>
      <family val="0"/>
    </font>
    <font>
      <sz val="10"/>
      <color indexed="12"/>
      <name val="Arial"/>
      <family val="2"/>
    </font>
    <font>
      <sz val="10"/>
      <color indexed="10"/>
      <name val="Arial"/>
      <family val="2"/>
    </font>
    <font>
      <sz val="10"/>
      <color indexed="8"/>
      <name val="Arial"/>
      <family val="2"/>
    </font>
    <font>
      <sz val="10"/>
      <color indexed="14"/>
      <name val="Arial"/>
      <family val="2"/>
    </font>
    <font>
      <b/>
      <sz val="10"/>
      <color indexed="10"/>
      <name val="Arial"/>
      <family val="2"/>
    </font>
    <font>
      <b/>
      <sz val="10"/>
      <color indexed="12"/>
      <name val="Arial"/>
      <family val="2"/>
    </font>
    <font>
      <sz val="12"/>
      <name val="Arial"/>
      <family val="2"/>
    </font>
    <font>
      <u val="single"/>
      <sz val="7.5"/>
      <color indexed="12"/>
      <name val="Arial"/>
      <family val="0"/>
    </font>
    <font>
      <b/>
      <sz val="11"/>
      <name val="Times New Roman"/>
      <family val="1"/>
    </font>
    <font>
      <sz val="9"/>
      <color indexed="14"/>
      <name val="Arial"/>
      <family val="2"/>
    </font>
    <font>
      <sz val="10"/>
      <color indexed="20"/>
      <name val="Arial"/>
      <family val="2"/>
    </font>
    <font>
      <sz val="10"/>
      <color indexed="9"/>
      <name val="Arial"/>
      <family val="2"/>
    </font>
    <font>
      <u val="single"/>
      <sz val="7.5"/>
      <color indexed="36"/>
      <name val="Arial"/>
      <family val="0"/>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38" fontId="8" fillId="2" borderId="0" applyNumberFormat="0" applyBorder="0" applyAlignment="0" applyProtection="0"/>
    <xf numFmtId="0" fontId="5" fillId="0" borderId="1" applyNumberFormat="0" applyAlignment="0" applyProtection="0"/>
    <xf numFmtId="0" fontId="5" fillId="0" borderId="2">
      <alignment horizontal="left" vertical="center"/>
      <protection/>
    </xf>
    <xf numFmtId="0" fontId="17" fillId="0" borderId="0" applyNumberFormat="0" applyFill="0" applyBorder="0" applyAlignment="0" applyProtection="0"/>
    <xf numFmtId="10" fontId="8" fillId="3" borderId="3"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xf numFmtId="10" fontId="0" fillId="0" borderId="0" applyFont="0" applyFill="0" applyBorder="0" applyAlignment="0" applyProtection="0"/>
    <xf numFmtId="40" fontId="18" fillId="0" borderId="0">
      <alignment/>
      <protection/>
    </xf>
  </cellStyleXfs>
  <cellXfs count="203">
    <xf numFmtId="0" fontId="0" fillId="0" borderId="0" xfId="0" applyAlignment="1">
      <alignment/>
    </xf>
    <xf numFmtId="0" fontId="1" fillId="0" borderId="0" xfId="0" applyFont="1" applyAlignment="1">
      <alignment/>
    </xf>
    <xf numFmtId="0" fontId="0" fillId="0" borderId="0" xfId="0" applyFont="1" applyAlignment="1">
      <alignment/>
    </xf>
    <xf numFmtId="165" fontId="0" fillId="0" borderId="4" xfId="15" applyNumberFormat="1" applyFont="1" applyBorder="1" applyAlignment="1">
      <alignment/>
    </xf>
    <xf numFmtId="165" fontId="0" fillId="0" borderId="0" xfId="15" applyNumberFormat="1" applyFont="1" applyAlignment="1">
      <alignment/>
    </xf>
    <xf numFmtId="37" fontId="0" fillId="0" borderId="0" xfId="0" applyNumberFormat="1" applyFont="1" applyAlignment="1">
      <alignment/>
    </xf>
    <xf numFmtId="39"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left"/>
    </xf>
    <xf numFmtId="37" fontId="0" fillId="0" borderId="0" xfId="0" applyNumberFormat="1" applyFont="1" applyFill="1" applyAlignment="1">
      <alignment/>
    </xf>
    <xf numFmtId="0" fontId="1" fillId="0" borderId="0" xfId="0" applyFont="1" applyAlignment="1">
      <alignment horizontal="center"/>
    </xf>
    <xf numFmtId="165" fontId="12" fillId="0" borderId="0" xfId="15" applyNumberFormat="1" applyFont="1" applyBorder="1" applyAlignment="1">
      <alignment/>
    </xf>
    <xf numFmtId="165" fontId="10" fillId="0" borderId="0" xfId="15" applyNumberFormat="1" applyFont="1" applyAlignment="1">
      <alignment/>
    </xf>
    <xf numFmtId="165" fontId="0" fillId="0" borderId="4" xfId="15" applyNumberFormat="1" applyFont="1" applyFill="1" applyBorder="1" applyAlignment="1">
      <alignment/>
    </xf>
    <xf numFmtId="165" fontId="0" fillId="0" borderId="0" xfId="15" applyNumberFormat="1" applyFont="1" applyFill="1" applyBorder="1" applyAlignment="1">
      <alignment/>
    </xf>
    <xf numFmtId="165" fontId="10" fillId="0" borderId="0" xfId="15" applyNumberFormat="1" applyFont="1" applyBorder="1" applyAlignment="1">
      <alignment/>
    </xf>
    <xf numFmtId="165" fontId="0" fillId="0" borderId="0" xfId="15" applyNumberFormat="1" applyFont="1" applyBorder="1" applyAlignment="1">
      <alignment/>
    </xf>
    <xf numFmtId="0" fontId="0" fillId="0" borderId="0" xfId="0" applyFill="1" applyAlignment="1">
      <alignment/>
    </xf>
    <xf numFmtId="0" fontId="4" fillId="0" borderId="0" xfId="0" applyFont="1" applyFill="1" applyAlignment="1">
      <alignment/>
    </xf>
    <xf numFmtId="165" fontId="11" fillId="0" borderId="0" xfId="15" applyNumberFormat="1" applyFont="1" applyFill="1" applyBorder="1" applyAlignment="1">
      <alignment/>
    </xf>
    <xf numFmtId="0" fontId="0" fillId="0" borderId="0" xfId="0" applyFont="1" applyFill="1" applyAlignment="1">
      <alignment/>
    </xf>
    <xf numFmtId="165" fontId="0" fillId="0" borderId="0" xfId="15" applyNumberFormat="1" applyFont="1" applyFill="1" applyAlignment="1">
      <alignment/>
    </xf>
    <xf numFmtId="0" fontId="1" fillId="0" borderId="0" xfId="0" applyFont="1" applyFill="1" applyAlignment="1">
      <alignment/>
    </xf>
    <xf numFmtId="0" fontId="1"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4" fillId="0" borderId="0" xfId="0" applyFont="1" applyFill="1" applyAlignment="1">
      <alignment/>
    </xf>
    <xf numFmtId="0" fontId="0" fillId="0" borderId="0" xfId="0" applyFont="1" applyFill="1" applyBorder="1" applyAlignment="1">
      <alignment/>
    </xf>
    <xf numFmtId="165" fontId="12" fillId="0" borderId="0" xfId="15" applyNumberFormat="1" applyFont="1" applyFill="1" applyBorder="1" applyAlignment="1">
      <alignment/>
    </xf>
    <xf numFmtId="165" fontId="0" fillId="0" borderId="5" xfId="15" applyNumberFormat="1" applyFont="1" applyFill="1" applyBorder="1" applyAlignment="1">
      <alignment/>
    </xf>
    <xf numFmtId="165" fontId="0" fillId="0" borderId="6" xfId="15" applyNumberFormat="1" applyFont="1" applyFill="1" applyBorder="1" applyAlignment="1">
      <alignment/>
    </xf>
    <xf numFmtId="165" fontId="0" fillId="0" borderId="7" xfId="15" applyNumberFormat="1" applyFont="1" applyBorder="1" applyAlignment="1">
      <alignment/>
    </xf>
    <xf numFmtId="165" fontId="10" fillId="0" borderId="0" xfId="15" applyNumberFormat="1" applyFont="1" applyFill="1" applyBorder="1" applyAlignment="1">
      <alignment/>
    </xf>
    <xf numFmtId="165" fontId="10" fillId="0" borderId="7" xfId="15" applyNumberFormat="1" applyFont="1" applyFill="1" applyBorder="1" applyAlignment="1">
      <alignment/>
    </xf>
    <xf numFmtId="165" fontId="0" fillId="0" borderId="2" xfId="15" applyNumberFormat="1" applyFont="1" applyFill="1" applyBorder="1" applyAlignment="1">
      <alignment/>
    </xf>
    <xf numFmtId="0" fontId="4"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right"/>
    </xf>
    <xf numFmtId="0" fontId="1" fillId="0" borderId="0" xfId="0" applyFont="1" applyFill="1" applyBorder="1" applyAlignment="1">
      <alignment horizontal="right"/>
    </xf>
    <xf numFmtId="0" fontId="0" fillId="0" borderId="0" xfId="0" applyFont="1" applyFill="1" applyAlignment="1" quotePrefix="1">
      <alignment/>
    </xf>
    <xf numFmtId="165" fontId="0" fillId="0" borderId="7" xfId="15" applyNumberFormat="1" applyFont="1" applyFill="1" applyBorder="1" applyAlignment="1">
      <alignment/>
    </xf>
    <xf numFmtId="165" fontId="0" fillId="0" borderId="8" xfId="15" applyNumberFormat="1" applyFont="1" applyFill="1" applyBorder="1" applyAlignment="1">
      <alignment/>
    </xf>
    <xf numFmtId="165" fontId="0" fillId="0" borderId="0" xfId="0" applyNumberFormat="1" applyFont="1" applyFill="1" applyBorder="1" applyAlignment="1">
      <alignment/>
    </xf>
    <xf numFmtId="165" fontId="0" fillId="0" borderId="0" xfId="0" applyNumberFormat="1" applyFont="1" applyAlignment="1">
      <alignment/>
    </xf>
    <xf numFmtId="0" fontId="0" fillId="0" borderId="0" xfId="0" applyFont="1" applyBorder="1" applyAlignment="1">
      <alignment/>
    </xf>
    <xf numFmtId="0" fontId="0" fillId="0" borderId="0" xfId="0" applyFont="1" applyBorder="1" applyAlignment="1" quotePrefix="1">
      <alignment/>
    </xf>
    <xf numFmtId="165" fontId="11" fillId="0" borderId="0" xfId="15" applyNumberFormat="1" applyFont="1" applyBorder="1" applyAlignment="1">
      <alignment/>
    </xf>
    <xf numFmtId="37" fontId="0" fillId="0" borderId="0" xfId="0" applyNumberFormat="1" applyFont="1" applyBorder="1" applyAlignment="1">
      <alignment/>
    </xf>
    <xf numFmtId="0" fontId="1" fillId="0" borderId="0" xfId="0" applyFont="1" applyBorder="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left"/>
    </xf>
    <xf numFmtId="0" fontId="4" fillId="0" borderId="0" xfId="0" applyFont="1" applyFill="1" applyBorder="1" applyAlignment="1">
      <alignment/>
    </xf>
    <xf numFmtId="14" fontId="1" fillId="0" borderId="0" xfId="0" applyNumberFormat="1" applyFont="1" applyFill="1" applyBorder="1" applyAlignment="1">
      <alignment horizontal="right"/>
    </xf>
    <xf numFmtId="0" fontId="1" fillId="0" borderId="0" xfId="0" applyFont="1" applyFill="1" applyBorder="1" applyAlignment="1">
      <alignment/>
    </xf>
    <xf numFmtId="0" fontId="1"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1" fillId="0" borderId="0" xfId="0" applyFont="1" applyAlignment="1">
      <alignment horizontal="right"/>
    </xf>
    <xf numFmtId="14" fontId="1" fillId="0" borderId="0" xfId="0" applyNumberFormat="1" applyFont="1" applyAlignment="1" quotePrefix="1">
      <alignment horizontal="right"/>
    </xf>
    <xf numFmtId="165" fontId="0" fillId="0" borderId="9" xfId="15" applyNumberFormat="1" applyFont="1" applyBorder="1" applyAlignment="1">
      <alignment/>
    </xf>
    <xf numFmtId="37" fontId="0" fillId="0" borderId="0" xfId="0" applyNumberFormat="1" applyFont="1" applyAlignment="1">
      <alignment/>
    </xf>
    <xf numFmtId="0" fontId="5" fillId="0" borderId="0" xfId="0" applyFont="1" applyAlignment="1">
      <alignment horizontal="center"/>
    </xf>
    <xf numFmtId="0" fontId="10" fillId="0" borderId="0" xfId="0" applyFont="1" applyAlignment="1">
      <alignment/>
    </xf>
    <xf numFmtId="165" fontId="10" fillId="0" borderId="0" xfId="15" applyNumberFormat="1" applyFont="1" applyFill="1" applyAlignment="1">
      <alignment/>
    </xf>
    <xf numFmtId="0" fontId="15" fillId="0" borderId="0" xfId="0" applyFont="1" applyFill="1" applyAlignment="1">
      <alignment horizontal="right"/>
    </xf>
    <xf numFmtId="14" fontId="15" fillId="0" borderId="0" xfId="0" applyNumberFormat="1" applyFont="1" applyFill="1" applyAlignment="1">
      <alignment horizontal="right"/>
    </xf>
    <xf numFmtId="0" fontId="1" fillId="0" borderId="0" xfId="0" applyFont="1" applyBorder="1" applyAlignment="1">
      <alignment horizontal="right"/>
    </xf>
    <xf numFmtId="37" fontId="1" fillId="0" borderId="0" xfId="0" applyNumberFormat="1" applyFont="1" applyBorder="1" applyAlignment="1">
      <alignment horizontal="right"/>
    </xf>
    <xf numFmtId="0" fontId="4" fillId="0" borderId="0" xfId="0" applyFont="1" applyAlignment="1">
      <alignment horizontal="right"/>
    </xf>
    <xf numFmtId="14" fontId="1" fillId="0" borderId="0" xfId="0" applyNumberFormat="1" applyFont="1" applyBorder="1" applyAlignment="1">
      <alignment horizontal="right"/>
    </xf>
    <xf numFmtId="0" fontId="5" fillId="0" borderId="0" xfId="0" applyFont="1" applyFill="1" applyAlignment="1">
      <alignment/>
    </xf>
    <xf numFmtId="0" fontId="5" fillId="0" borderId="0" xfId="0" applyFont="1" applyFill="1" applyAlignment="1">
      <alignment horizontal="left"/>
    </xf>
    <xf numFmtId="0" fontId="16" fillId="0" borderId="0" xfId="0" applyFont="1" applyFill="1" applyAlignment="1">
      <alignment horizontal="center"/>
    </xf>
    <xf numFmtId="0" fontId="16" fillId="0" borderId="0" xfId="0" applyFont="1" applyFill="1" applyAlignment="1">
      <alignment/>
    </xf>
    <xf numFmtId="165" fontId="16" fillId="0" borderId="0" xfId="15" applyNumberFormat="1" applyFont="1" applyFill="1" applyAlignment="1">
      <alignment/>
    </xf>
    <xf numFmtId="0" fontId="16" fillId="0" borderId="0" xfId="0" applyFont="1" applyFill="1" applyBorder="1" applyAlignment="1">
      <alignment/>
    </xf>
    <xf numFmtId="165" fontId="0" fillId="0" borderId="0" xfId="15" applyNumberFormat="1" applyFont="1" applyFill="1" applyAlignment="1">
      <alignment/>
    </xf>
    <xf numFmtId="165" fontId="0" fillId="0" borderId="8" xfId="15" applyNumberFormat="1" applyFont="1" applyBorder="1" applyAlignment="1">
      <alignment/>
    </xf>
    <xf numFmtId="0" fontId="0" fillId="0" borderId="0" xfId="0" applyFont="1" applyAlignment="1" quotePrefix="1">
      <alignment/>
    </xf>
    <xf numFmtId="0" fontId="1" fillId="0" borderId="0" xfId="0" applyNumberFormat="1" applyFont="1" applyFill="1" applyAlignment="1">
      <alignment horizontal="right"/>
    </xf>
    <xf numFmtId="0" fontId="1" fillId="0" borderId="0" xfId="15" applyNumberFormat="1" applyFont="1" applyBorder="1" applyAlignment="1">
      <alignment horizontal="right"/>
    </xf>
    <xf numFmtId="43" fontId="0" fillId="0" borderId="0" xfId="15" applyNumberFormat="1" applyFont="1" applyAlignment="1">
      <alignment/>
    </xf>
    <xf numFmtId="165" fontId="0" fillId="0" borderId="9" xfId="15" applyNumberFormat="1" applyFont="1" applyFill="1" applyBorder="1" applyAlignment="1">
      <alignment/>
    </xf>
    <xf numFmtId="165" fontId="0" fillId="0" borderId="0" xfId="0" applyNumberFormat="1" applyFont="1" applyFill="1" applyAlignment="1">
      <alignment/>
    </xf>
    <xf numFmtId="0" fontId="1" fillId="0" borderId="0" xfId="0" applyFont="1" applyBorder="1" applyAlignment="1" quotePrefix="1">
      <alignment/>
    </xf>
    <xf numFmtId="0" fontId="1" fillId="0" borderId="0" xfId="0" applyFont="1" applyBorder="1" applyAlignment="1">
      <alignment/>
    </xf>
    <xf numFmtId="165" fontId="0" fillId="0" borderId="10" xfId="15" applyNumberFormat="1" applyFont="1" applyFill="1" applyBorder="1" applyAlignment="1">
      <alignment/>
    </xf>
    <xf numFmtId="0" fontId="7" fillId="0" borderId="0" xfId="0" applyFont="1" applyBorder="1" applyAlignment="1">
      <alignment/>
    </xf>
    <xf numFmtId="0" fontId="0" fillId="0" borderId="0" xfId="0" applyFont="1" applyFill="1" applyBorder="1" applyAlignment="1" quotePrefix="1">
      <alignment/>
    </xf>
    <xf numFmtId="0" fontId="15" fillId="0" borderId="0" xfId="0" applyFont="1" applyAlignment="1">
      <alignment horizontal="right"/>
    </xf>
    <xf numFmtId="14" fontId="15" fillId="0" borderId="0" xfId="0" applyNumberFormat="1" applyFont="1" applyAlignment="1" quotePrefix="1">
      <alignment horizontal="right"/>
    </xf>
    <xf numFmtId="43" fontId="10" fillId="0" borderId="0" xfId="15" applyNumberFormat="1" applyFont="1" applyAlignment="1">
      <alignment/>
    </xf>
    <xf numFmtId="0" fontId="10" fillId="0" borderId="0" xfId="0" applyFont="1" applyFill="1" applyAlignment="1">
      <alignment/>
    </xf>
    <xf numFmtId="165" fontId="10" fillId="0" borderId="10" xfId="15" applyNumberFormat="1" applyFont="1" applyFill="1" applyBorder="1" applyAlignment="1">
      <alignment/>
    </xf>
    <xf numFmtId="165" fontId="10" fillId="0" borderId="0" xfId="0" applyNumberFormat="1" applyFont="1" applyAlignment="1">
      <alignment/>
    </xf>
    <xf numFmtId="0" fontId="11" fillId="0" borderId="0" xfId="0" applyFont="1" applyAlignment="1">
      <alignment/>
    </xf>
    <xf numFmtId="0" fontId="11" fillId="0" borderId="0" xfId="0" applyFont="1" applyFill="1" applyAlignment="1">
      <alignment/>
    </xf>
    <xf numFmtId="0" fontId="15" fillId="0" borderId="0" xfId="0" applyFont="1" applyFill="1" applyAlignment="1">
      <alignment horizontal="center"/>
    </xf>
    <xf numFmtId="14" fontId="15" fillId="0" borderId="0" xfId="0" applyNumberFormat="1" applyFont="1" applyFill="1" applyAlignment="1" quotePrefix="1">
      <alignment horizontal="right"/>
    </xf>
    <xf numFmtId="165" fontId="10" fillId="0" borderId="5" xfId="15" applyNumberFormat="1" applyFont="1" applyFill="1" applyBorder="1" applyAlignment="1">
      <alignment/>
    </xf>
    <xf numFmtId="165" fontId="10" fillId="0" borderId="4" xfId="15" applyNumberFormat="1" applyFont="1" applyFill="1" applyBorder="1" applyAlignment="1">
      <alignment/>
    </xf>
    <xf numFmtId="165" fontId="10" fillId="0" borderId="6" xfId="15" applyNumberFormat="1" applyFont="1" applyFill="1" applyBorder="1" applyAlignment="1">
      <alignment/>
    </xf>
    <xf numFmtId="165" fontId="10" fillId="0" borderId="9" xfId="15" applyNumberFormat="1" applyFont="1" applyFill="1" applyBorder="1" applyAlignment="1">
      <alignment/>
    </xf>
    <xf numFmtId="0" fontId="10" fillId="0" borderId="0" xfId="0" applyFont="1" applyFill="1" applyBorder="1" applyAlignment="1">
      <alignment/>
    </xf>
    <xf numFmtId="39" fontId="0" fillId="0" borderId="8" xfId="15" applyNumberFormat="1" applyFont="1" applyFill="1" applyBorder="1" applyAlignment="1">
      <alignment/>
    </xf>
    <xf numFmtId="15" fontId="4" fillId="0" borderId="0" xfId="0" applyNumberFormat="1" applyFont="1" applyBorder="1" applyAlignment="1">
      <alignment/>
    </xf>
    <xf numFmtId="0" fontId="19" fillId="0" borderId="0" xfId="0" applyFont="1" applyFill="1" applyAlignment="1">
      <alignment/>
    </xf>
    <xf numFmtId="165" fontId="13" fillId="0" borderId="0" xfId="15" applyNumberFormat="1" applyFont="1" applyFill="1" applyBorder="1" applyAlignment="1">
      <alignment horizontal="center"/>
    </xf>
    <xf numFmtId="14" fontId="1" fillId="0" borderId="0" xfId="15" applyNumberFormat="1" applyFont="1" applyBorder="1" applyAlignment="1">
      <alignment horizontal="right"/>
    </xf>
    <xf numFmtId="165" fontId="0" fillId="0" borderId="0" xfId="15" applyNumberFormat="1" applyFont="1" applyFill="1" applyAlignment="1">
      <alignment horizontal="center"/>
    </xf>
    <xf numFmtId="0" fontId="1" fillId="0" borderId="0" xfId="0" applyFont="1" applyFill="1" applyAlignment="1">
      <alignment horizontal="center"/>
    </xf>
    <xf numFmtId="0" fontId="11" fillId="0" borderId="0" xfId="0" applyFont="1" applyFill="1" applyBorder="1" applyAlignment="1">
      <alignment/>
    </xf>
    <xf numFmtId="165" fontId="11" fillId="0" borderId="0" xfId="15" applyNumberFormat="1" applyFont="1" applyFill="1" applyAlignment="1">
      <alignment/>
    </xf>
    <xf numFmtId="0" fontId="0" fillId="0" borderId="0" xfId="0" applyFont="1" applyFill="1" applyAlignment="1" quotePrefix="1">
      <alignment/>
    </xf>
    <xf numFmtId="165" fontId="10" fillId="0" borderId="0" xfId="0" applyNumberFormat="1" applyFont="1" applyFill="1" applyAlignment="1">
      <alignment horizontal="right"/>
    </xf>
    <xf numFmtId="0" fontId="20" fillId="0" borderId="0" xfId="0" applyFont="1" applyAlignment="1">
      <alignment/>
    </xf>
    <xf numFmtId="14" fontId="0" fillId="0" borderId="0" xfId="0" applyNumberFormat="1" applyFont="1" applyFill="1" applyAlignment="1">
      <alignment/>
    </xf>
    <xf numFmtId="0" fontId="20" fillId="0" borderId="0" xfId="0" applyFont="1" applyFill="1" applyBorder="1" applyAlignment="1">
      <alignment/>
    </xf>
    <xf numFmtId="43" fontId="0" fillId="0" borderId="0" xfId="15" applyNumberFormat="1" applyFont="1" applyFill="1" applyBorder="1" applyAlignment="1">
      <alignment/>
    </xf>
    <xf numFmtId="0" fontId="21" fillId="0" borderId="0" xfId="0" applyFont="1" applyFill="1" applyAlignment="1">
      <alignment horizontal="center"/>
    </xf>
    <xf numFmtId="43" fontId="10" fillId="0" borderId="0" xfId="15" applyNumberFormat="1" applyFont="1" applyFill="1" applyBorder="1" applyAlignment="1">
      <alignment/>
    </xf>
    <xf numFmtId="167" fontId="10" fillId="0" borderId="0" xfId="0" applyNumberFormat="1" applyFont="1" applyFill="1" applyAlignment="1">
      <alignment/>
    </xf>
    <xf numFmtId="165" fontId="0" fillId="0" borderId="5" xfId="15" applyNumberFormat="1" applyFont="1" applyBorder="1" applyAlignment="1">
      <alignment/>
    </xf>
    <xf numFmtId="165" fontId="0" fillId="0" borderId="6" xfId="15" applyNumberFormat="1" applyFont="1" applyBorder="1" applyAlignment="1">
      <alignment/>
    </xf>
    <xf numFmtId="0" fontId="21" fillId="0" borderId="0" xfId="0" applyFont="1" applyFill="1" applyBorder="1" applyAlignment="1">
      <alignment horizontal="center"/>
    </xf>
    <xf numFmtId="165" fontId="0" fillId="0" borderId="0" xfId="15" applyNumberFormat="1" applyFont="1" applyFill="1" applyBorder="1" applyAlignment="1">
      <alignment horizontal="center"/>
    </xf>
    <xf numFmtId="0" fontId="5" fillId="0" borderId="0" xfId="0" applyFont="1" applyFill="1" applyAlignment="1">
      <alignment horizontal="center"/>
    </xf>
    <xf numFmtId="37" fontId="0" fillId="0" borderId="0" xfId="0" applyNumberFormat="1" applyFont="1" applyFill="1" applyAlignment="1">
      <alignment horizontal="left"/>
    </xf>
    <xf numFmtId="0" fontId="0" fillId="0" borderId="0" xfId="0" applyNumberFormat="1" applyFont="1" applyFill="1" applyAlignment="1">
      <alignment horizontal="left"/>
    </xf>
    <xf numFmtId="0" fontId="3" fillId="0" borderId="0" xfId="0" applyFont="1" applyFill="1" applyAlignment="1">
      <alignment/>
    </xf>
    <xf numFmtId="0" fontId="1" fillId="0" borderId="0" xfId="0" applyFont="1" applyFill="1" applyAlignment="1">
      <alignment/>
    </xf>
    <xf numFmtId="0" fontId="1" fillId="0" borderId="0" xfId="0" applyFont="1" applyFill="1" applyAlignment="1" quotePrefix="1">
      <alignment/>
    </xf>
    <xf numFmtId="0" fontId="0" fillId="0" borderId="0" xfId="0" applyFont="1" applyFill="1" applyAlignment="1">
      <alignment wrapText="1"/>
    </xf>
    <xf numFmtId="0" fontId="4" fillId="0" borderId="0" xfId="0" applyFont="1" applyFill="1" applyBorder="1" applyAlignment="1">
      <alignment horizontal="left"/>
    </xf>
    <xf numFmtId="14" fontId="1" fillId="0" borderId="0" xfId="0" applyNumberFormat="1" applyFont="1" applyFill="1" applyAlignment="1" quotePrefix="1">
      <alignment horizontal="right"/>
    </xf>
    <xf numFmtId="0" fontId="0" fillId="0" borderId="0" xfId="0" applyFont="1" applyFill="1" applyAlignment="1" quotePrefix="1">
      <alignment horizontal="center"/>
    </xf>
    <xf numFmtId="9" fontId="0" fillId="0" borderId="0" xfId="33" applyFont="1" applyAlignment="1">
      <alignment/>
    </xf>
    <xf numFmtId="165" fontId="10" fillId="0" borderId="2" xfId="15" applyNumberFormat="1" applyFont="1" applyFill="1" applyBorder="1" applyAlignment="1">
      <alignment/>
    </xf>
    <xf numFmtId="165" fontId="0" fillId="0" borderId="8" xfId="0" applyNumberFormat="1" applyFont="1" applyBorder="1" applyAlignment="1">
      <alignment/>
    </xf>
    <xf numFmtId="0" fontId="10" fillId="0" borderId="0" xfId="0" applyFont="1" applyFill="1" applyAlignment="1">
      <alignment horizontal="center"/>
    </xf>
    <xf numFmtId="165" fontId="10" fillId="0" borderId="8" xfId="0" applyNumberFormat="1" applyFont="1" applyBorder="1" applyAlignment="1">
      <alignment/>
    </xf>
    <xf numFmtId="165" fontId="10" fillId="0" borderId="10" xfId="0" applyNumberFormat="1" applyFont="1" applyBorder="1" applyAlignment="1">
      <alignment/>
    </xf>
    <xf numFmtId="0" fontId="0" fillId="0" borderId="0" xfId="0" applyFont="1" applyFill="1" applyAlignment="1">
      <alignment vertical="top" wrapText="1"/>
    </xf>
    <xf numFmtId="0" fontId="1" fillId="0" borderId="0" xfId="0" applyFont="1" applyFill="1" applyAlignment="1">
      <alignment horizontal="left"/>
    </xf>
    <xf numFmtId="165" fontId="0" fillId="0" borderId="7" xfId="15" applyNumberFormat="1" applyFont="1" applyFill="1" applyBorder="1" applyAlignment="1">
      <alignment horizontal="center"/>
    </xf>
    <xf numFmtId="0" fontId="0" fillId="0" borderId="0" xfId="0" applyFont="1" applyFill="1" applyAlignment="1" quotePrefix="1">
      <alignment horizontal="left"/>
    </xf>
    <xf numFmtId="165" fontId="0" fillId="0" borderId="8" xfId="15" applyNumberFormat="1" applyFont="1" applyFill="1" applyBorder="1" applyAlignment="1" quotePrefix="1">
      <alignment/>
    </xf>
    <xf numFmtId="0" fontId="0" fillId="0" borderId="0" xfId="0" applyFont="1" applyFill="1" applyAlignment="1">
      <alignment horizontal="left" wrapText="1"/>
    </xf>
    <xf numFmtId="0" fontId="0" fillId="0" borderId="0" xfId="0" applyNumberFormat="1" applyFont="1" applyFill="1" applyAlignment="1">
      <alignment horizontal="left" wrapText="1"/>
    </xf>
    <xf numFmtId="0" fontId="0" fillId="0" borderId="0" xfId="0" applyFont="1" applyFill="1" applyBorder="1" applyAlignment="1">
      <alignment horizontal="left" wrapText="1"/>
    </xf>
    <xf numFmtId="0" fontId="14" fillId="0" borderId="0" xfId="0" applyFont="1" applyFill="1" applyAlignment="1">
      <alignment horizontal="center"/>
    </xf>
    <xf numFmtId="0" fontId="11" fillId="0" borderId="0" xfId="0" applyFont="1" applyFill="1" applyAlignment="1">
      <alignment horizontal="center"/>
    </xf>
    <xf numFmtId="0" fontId="14" fillId="0" borderId="0" xfId="0" applyFont="1" applyAlignment="1">
      <alignment horizontal="center"/>
    </xf>
    <xf numFmtId="0" fontId="11" fillId="0" borderId="0" xfId="0" applyFont="1" applyFill="1" applyAlignment="1">
      <alignment/>
    </xf>
    <xf numFmtId="165" fontId="10" fillId="0" borderId="0" xfId="15" applyNumberFormat="1" applyFont="1" applyFill="1" applyBorder="1" applyAlignment="1">
      <alignment horizontal="center"/>
    </xf>
    <xf numFmtId="165" fontId="10" fillId="0" borderId="7" xfId="15" applyNumberFormat="1" applyFont="1" applyFill="1" applyBorder="1" applyAlignment="1">
      <alignment horizontal="center"/>
    </xf>
    <xf numFmtId="165" fontId="10" fillId="0" borderId="8" xfId="15" applyNumberFormat="1" applyFont="1" applyFill="1" applyBorder="1" applyAlignment="1">
      <alignment/>
    </xf>
    <xf numFmtId="43" fontId="10" fillId="0" borderId="8" xfId="15" applyNumberFormat="1" applyFont="1" applyFill="1" applyBorder="1" applyAlignment="1">
      <alignment/>
    </xf>
    <xf numFmtId="165" fontId="10" fillId="0" borderId="8" xfId="15" applyNumberFormat="1" applyFont="1" applyFill="1" applyBorder="1" applyAlignment="1" quotePrefix="1">
      <alignment/>
    </xf>
    <xf numFmtId="0" fontId="10" fillId="0" borderId="0" xfId="0" applyFont="1" applyAlignment="1">
      <alignment horizontal="center"/>
    </xf>
    <xf numFmtId="165" fontId="10" fillId="0" borderId="7" xfId="15" applyNumberFormat="1" applyFont="1" applyBorder="1" applyAlignment="1">
      <alignment/>
    </xf>
    <xf numFmtId="165" fontId="10" fillId="0" borderId="9" xfId="15" applyNumberFormat="1" applyFont="1" applyBorder="1" applyAlignment="1">
      <alignment/>
    </xf>
    <xf numFmtId="165" fontId="0" fillId="0" borderId="10" xfId="0" applyNumberFormat="1" applyFont="1" applyBorder="1" applyAlignment="1">
      <alignment/>
    </xf>
    <xf numFmtId="166" fontId="10" fillId="0" borderId="0" xfId="15" applyNumberFormat="1" applyFont="1" applyBorder="1" applyAlignment="1">
      <alignment/>
    </xf>
    <xf numFmtId="166" fontId="10" fillId="0" borderId="0" xfId="0" applyNumberFormat="1" applyFont="1" applyAlignment="1">
      <alignment/>
    </xf>
    <xf numFmtId="0" fontId="0"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Alignment="1">
      <alignment horizontal="left" vertical="top"/>
    </xf>
    <xf numFmtId="0" fontId="0" fillId="0" borderId="0" xfId="0" applyNumberFormat="1" applyFont="1" applyFill="1" applyBorder="1" applyAlignment="1">
      <alignment horizontal="left"/>
    </xf>
    <xf numFmtId="0" fontId="0" fillId="0" borderId="0" xfId="15" applyNumberFormat="1" applyFont="1" applyFill="1" applyBorder="1" applyAlignment="1">
      <alignment horizontal="left"/>
    </xf>
    <xf numFmtId="165" fontId="0" fillId="0" borderId="0" xfId="0" applyNumberFormat="1" applyFont="1" applyBorder="1" applyAlignment="1">
      <alignment/>
    </xf>
    <xf numFmtId="165" fontId="1" fillId="0" borderId="0" xfId="15" applyNumberFormat="1" applyFont="1" applyFill="1" applyBorder="1" applyAlignment="1">
      <alignment horizontal="right"/>
    </xf>
    <xf numFmtId="0" fontId="0" fillId="0" borderId="0" xfId="0" applyAlignment="1">
      <alignment/>
    </xf>
    <xf numFmtId="43" fontId="10" fillId="0" borderId="8" xfId="15" applyNumberFormat="1" applyFont="1" applyFill="1" applyBorder="1" applyAlignment="1">
      <alignment horizontal="center"/>
    </xf>
    <xf numFmtId="43" fontId="0" fillId="0" borderId="8" xfId="15" applyNumberFormat="1" applyFont="1" applyFill="1" applyBorder="1" applyAlignment="1">
      <alignment horizontal="center"/>
    </xf>
    <xf numFmtId="0" fontId="10" fillId="0" borderId="0" xfId="0" applyFont="1" applyFill="1" applyAlignment="1">
      <alignment/>
    </xf>
    <xf numFmtId="0" fontId="0" fillId="4" borderId="0" xfId="0" applyFont="1" applyFill="1" applyBorder="1" applyAlignment="1">
      <alignment/>
    </xf>
    <xf numFmtId="165" fontId="0" fillId="4" borderId="0" xfId="15" applyNumberFormat="1" applyFont="1" applyFill="1" applyBorder="1" applyAlignment="1">
      <alignment/>
    </xf>
    <xf numFmtId="165" fontId="10" fillId="0" borderId="5" xfId="15" applyNumberFormat="1" applyFont="1" applyBorder="1" applyAlignment="1">
      <alignment/>
    </xf>
    <xf numFmtId="165" fontId="10" fillId="0" borderId="6" xfId="15" applyNumberFormat="1" applyFont="1" applyBorder="1" applyAlignment="1">
      <alignment/>
    </xf>
    <xf numFmtId="0" fontId="6" fillId="0" borderId="0" xfId="0" applyFont="1" applyFill="1" applyAlignment="1">
      <alignment horizontal="center"/>
    </xf>
    <xf numFmtId="15" fontId="0" fillId="0" borderId="0" xfId="0" applyNumberFormat="1" applyFont="1" applyFill="1" applyAlignment="1">
      <alignment horizontal="left"/>
    </xf>
    <xf numFmtId="165" fontId="0" fillId="0" borderId="8" xfId="15" applyNumberFormat="1" applyFont="1" applyFill="1" applyBorder="1" applyAlignment="1">
      <alignment horizontal="right"/>
    </xf>
    <xf numFmtId="165" fontId="0" fillId="0" borderId="1" xfId="15" applyNumberFormat="1" applyFont="1" applyFill="1" applyBorder="1" applyAlignment="1">
      <alignment horizontal="right"/>
    </xf>
    <xf numFmtId="165" fontId="0" fillId="0" borderId="1" xfId="15" applyNumberFormat="1" applyFont="1" applyFill="1" applyBorder="1" applyAlignment="1">
      <alignment vertical="center"/>
    </xf>
    <xf numFmtId="165" fontId="0" fillId="0" borderId="7" xfId="15" applyNumberFormat="1" applyFont="1" applyFill="1" applyBorder="1" applyAlignment="1" quotePrefix="1">
      <alignment/>
    </xf>
    <xf numFmtId="0" fontId="13" fillId="0" borderId="0" xfId="0" applyFont="1" applyFill="1" applyBorder="1" applyAlignment="1">
      <alignment/>
    </xf>
    <xf numFmtId="0" fontId="1" fillId="0" borderId="0" xfId="0" applyFont="1" applyFill="1" applyBorder="1" applyAlignment="1">
      <alignment/>
    </xf>
    <xf numFmtId="0" fontId="6"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horizontal="center"/>
    </xf>
    <xf numFmtId="0" fontId="0" fillId="0" borderId="0" xfId="0" applyFont="1" applyFill="1" applyAlignment="1">
      <alignment horizontal="left" vertical="top" wrapText="1"/>
    </xf>
    <xf numFmtId="0" fontId="0" fillId="0" borderId="0" xfId="0" applyFont="1" applyFill="1" applyAlignment="1">
      <alignment horizontal="left" wrapText="1"/>
    </xf>
    <xf numFmtId="0" fontId="0" fillId="0" borderId="0" xfId="0" applyFont="1" applyFill="1" applyAlignment="1">
      <alignment horizontal="left" vertical="center" wrapText="1"/>
    </xf>
    <xf numFmtId="0" fontId="1" fillId="0" borderId="0" xfId="0" applyFont="1" applyFill="1" applyBorder="1" applyAlignment="1">
      <alignment horizontal="center"/>
    </xf>
    <xf numFmtId="14" fontId="1" fillId="0" borderId="0" xfId="0" applyNumberFormat="1" applyFont="1" applyFill="1" applyAlignment="1">
      <alignment horizontal="right"/>
    </xf>
  </cellXfs>
  <cellStyles count="22">
    <cellStyle name="Normal" xfId="0"/>
    <cellStyle name="Comma" xfId="15"/>
    <cellStyle name="Comma [0]" xfId="16"/>
    <cellStyle name="Currency" xfId="17"/>
    <cellStyle name="Currency [0]" xfId="18"/>
    <cellStyle name="Followed Hyperlink" xfId="19"/>
    <cellStyle name="Grey" xfId="20"/>
    <cellStyle name="Header1" xfId="21"/>
    <cellStyle name="Header2" xfId="22"/>
    <cellStyle name="Hyperlink" xfId="23"/>
    <cellStyle name="Input [yellow]" xfId="24"/>
    <cellStyle name="Normal - Style1" xfId="25"/>
    <cellStyle name="Normal - Style2" xfId="26"/>
    <cellStyle name="Normal - Style3" xfId="27"/>
    <cellStyle name="Normal - Style4" xfId="28"/>
    <cellStyle name="Normal - Style5" xfId="29"/>
    <cellStyle name="Normal - Style6" xfId="30"/>
    <cellStyle name="Normal - Style7" xfId="31"/>
    <cellStyle name="Normal - Style8" xfId="32"/>
    <cellStyle name="Percent" xfId="33"/>
    <cellStyle name="Percent [2]" xfId="34"/>
    <cellStyle name="Times New Roman"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636"/>
  <sheetViews>
    <sheetView tabSelected="1" workbookViewId="0" topLeftCell="A1">
      <selection activeCell="B14" sqref="B14"/>
    </sheetView>
  </sheetViews>
  <sheetFormatPr defaultColWidth="9.140625" defaultRowHeight="12.75"/>
  <cols>
    <col min="1" max="1" width="2.7109375" style="9" customWidth="1"/>
    <col min="2" max="2" width="49.8515625" style="2" customWidth="1"/>
    <col min="3" max="3" width="3.7109375" style="2" customWidth="1"/>
    <col min="4" max="4" width="15.7109375" style="2" customWidth="1"/>
    <col min="5" max="5" width="2.7109375" style="2" customWidth="1"/>
    <col min="6" max="6" width="15.7109375" style="2" customWidth="1"/>
    <col min="7" max="7" width="2.7109375" style="2" customWidth="1"/>
    <col min="8" max="8" width="15.7109375" style="2" customWidth="1"/>
    <col min="9" max="9" width="2.7109375" style="2" customWidth="1"/>
    <col min="10" max="10" width="15.7109375" style="2" customWidth="1"/>
    <col min="11" max="16384" width="2.7109375" style="2" customWidth="1"/>
  </cols>
  <sheetData>
    <row r="1" spans="1:10" ht="18" customHeight="1">
      <c r="A1" s="192" t="s">
        <v>74</v>
      </c>
      <c r="B1" s="192"/>
      <c r="C1" s="192"/>
      <c r="D1" s="192"/>
      <c r="E1" s="192"/>
      <c r="F1" s="192"/>
      <c r="G1" s="192"/>
      <c r="H1" s="192"/>
      <c r="I1" s="192"/>
      <c r="J1" s="192"/>
    </row>
    <row r="2" spans="1:10" ht="12.75" customHeight="1">
      <c r="A2" s="193" t="s">
        <v>262</v>
      </c>
      <c r="B2" s="193"/>
      <c r="C2" s="193"/>
      <c r="D2" s="193"/>
      <c r="E2" s="193"/>
      <c r="F2" s="193"/>
      <c r="G2" s="193"/>
      <c r="H2" s="193"/>
      <c r="I2" s="193"/>
      <c r="J2" s="193"/>
    </row>
    <row r="3" spans="1:10" ht="12.75" customHeight="1">
      <c r="A3" s="193" t="s">
        <v>41</v>
      </c>
      <c r="B3" s="193"/>
      <c r="C3" s="193"/>
      <c r="D3" s="193"/>
      <c r="E3" s="193"/>
      <c r="F3" s="193"/>
      <c r="G3" s="193"/>
      <c r="H3" s="193"/>
      <c r="I3" s="193"/>
      <c r="J3" s="193"/>
    </row>
    <row r="4" spans="3:10" ht="12.75" customHeight="1">
      <c r="C4" s="7"/>
      <c r="D4" s="7"/>
      <c r="E4" s="7"/>
      <c r="F4" s="7"/>
      <c r="G4" s="7"/>
      <c r="H4" s="7"/>
      <c r="I4" s="7"/>
      <c r="J4" s="123"/>
    </row>
    <row r="5" spans="1:10" ht="15" customHeight="1">
      <c r="A5" s="194" t="s">
        <v>299</v>
      </c>
      <c r="B5" s="194"/>
      <c r="C5" s="194"/>
      <c r="D5" s="194"/>
      <c r="E5" s="194"/>
      <c r="F5" s="194"/>
      <c r="G5" s="194"/>
      <c r="H5" s="194"/>
      <c r="I5" s="194"/>
      <c r="J5" s="194"/>
    </row>
    <row r="6" spans="1:10" ht="12.75" customHeight="1">
      <c r="A6" s="58"/>
      <c r="C6" s="11"/>
      <c r="D6" s="11"/>
      <c r="E6" s="11"/>
      <c r="F6" s="11"/>
      <c r="G6" s="11"/>
      <c r="H6" s="11"/>
      <c r="I6" s="11"/>
      <c r="J6" s="11"/>
    </row>
    <row r="7" ht="12.75" customHeight="1"/>
    <row r="8" spans="1:10" ht="15" customHeight="1">
      <c r="A8" s="59" t="s">
        <v>311</v>
      </c>
      <c r="B8" s="65"/>
      <c r="C8" s="65"/>
      <c r="D8" s="65"/>
      <c r="E8" s="65"/>
      <c r="F8" s="65"/>
      <c r="G8" s="65"/>
      <c r="H8" s="65"/>
      <c r="I8" s="65"/>
      <c r="J8" s="65"/>
    </row>
    <row r="9" ht="12.75" customHeight="1"/>
    <row r="10" spans="4:10" ht="12.75" customHeight="1">
      <c r="D10" s="26"/>
      <c r="E10" s="21"/>
      <c r="F10" s="26"/>
      <c r="G10" s="21"/>
      <c r="H10" s="26"/>
      <c r="I10" s="21"/>
      <c r="J10" s="26"/>
    </row>
    <row r="11" spans="4:10" ht="12.75" customHeight="1">
      <c r="D11" s="193" t="s">
        <v>255</v>
      </c>
      <c r="E11" s="193"/>
      <c r="F11" s="193"/>
      <c r="H11" s="193" t="s">
        <v>259</v>
      </c>
      <c r="I11" s="193"/>
      <c r="J11" s="193"/>
    </row>
    <row r="12" spans="4:10" ht="12.75" customHeight="1">
      <c r="D12" s="38"/>
      <c r="F12" s="93" t="s">
        <v>412</v>
      </c>
      <c r="H12" s="38"/>
      <c r="J12" s="93" t="s">
        <v>412</v>
      </c>
    </row>
    <row r="13" spans="4:10" ht="12.75" customHeight="1">
      <c r="D13" s="61" t="s">
        <v>17</v>
      </c>
      <c r="F13" s="93" t="s">
        <v>256</v>
      </c>
      <c r="H13" s="61" t="s">
        <v>17</v>
      </c>
      <c r="J13" s="93" t="s">
        <v>256</v>
      </c>
    </row>
    <row r="14" spans="4:10" ht="12.75" customHeight="1">
      <c r="D14" s="61" t="s">
        <v>347</v>
      </c>
      <c r="F14" s="93" t="s">
        <v>347</v>
      </c>
      <c r="H14" s="61" t="s">
        <v>348</v>
      </c>
      <c r="J14" s="93" t="s">
        <v>349</v>
      </c>
    </row>
    <row r="15" spans="4:10" ht="12.75" customHeight="1">
      <c r="D15" s="62" t="s">
        <v>433</v>
      </c>
      <c r="E15"/>
      <c r="F15" s="94" t="s">
        <v>434</v>
      </c>
      <c r="G15"/>
      <c r="H15" s="62" t="s">
        <v>433</v>
      </c>
      <c r="I15"/>
      <c r="J15" s="94" t="s">
        <v>434</v>
      </c>
    </row>
    <row r="16" spans="4:10" ht="12.75" customHeight="1">
      <c r="D16" s="61" t="s">
        <v>94</v>
      </c>
      <c r="F16" s="93" t="s">
        <v>94</v>
      </c>
      <c r="H16" s="61" t="s">
        <v>94</v>
      </c>
      <c r="J16" s="68" t="s">
        <v>94</v>
      </c>
    </row>
    <row r="17" ht="12.75" customHeight="1">
      <c r="J17" s="96"/>
    </row>
    <row r="18" spans="1:10" ht="12.75" customHeight="1">
      <c r="A18" s="82" t="s">
        <v>166</v>
      </c>
      <c r="B18" s="37" t="s">
        <v>409</v>
      </c>
      <c r="D18" s="12">
        <f>Income!D19</f>
        <v>12329</v>
      </c>
      <c r="E18" s="17"/>
      <c r="F18" s="16">
        <f>Income!F19</f>
        <v>9491</v>
      </c>
      <c r="G18" s="17"/>
      <c r="H18" s="12">
        <f>Income!H19</f>
        <v>20658</v>
      </c>
      <c r="I18" s="17"/>
      <c r="J18" s="16">
        <f>Income!J19</f>
        <v>18443</v>
      </c>
    </row>
    <row r="19" spans="1:10" ht="12.75" customHeight="1">
      <c r="A19" s="2"/>
      <c r="B19" s="37"/>
      <c r="D19" s="12"/>
      <c r="E19" s="17"/>
      <c r="F19" s="16"/>
      <c r="G19" s="17"/>
      <c r="H19" s="12"/>
      <c r="I19" s="17"/>
      <c r="J19" s="16"/>
    </row>
    <row r="20" spans="1:10" ht="12.75" customHeight="1">
      <c r="A20" s="82" t="s">
        <v>167</v>
      </c>
      <c r="B20" s="37" t="s">
        <v>338</v>
      </c>
      <c r="D20" s="17">
        <f>Income!D36</f>
        <v>1871</v>
      </c>
      <c r="E20" s="17"/>
      <c r="F20" s="16">
        <f>Income!F36</f>
        <v>-7578</v>
      </c>
      <c r="G20" s="17"/>
      <c r="H20" s="17">
        <f>Income!H36</f>
        <v>-1342</v>
      </c>
      <c r="I20" s="17"/>
      <c r="J20" s="16">
        <f>Income!J36</f>
        <v>-8239</v>
      </c>
    </row>
    <row r="21" spans="1:10" ht="12.75" customHeight="1">
      <c r="A21" s="2"/>
      <c r="B21" s="37"/>
      <c r="D21" s="17"/>
      <c r="E21" s="17"/>
      <c r="F21" s="16"/>
      <c r="G21" s="17"/>
      <c r="H21" s="17"/>
      <c r="I21" s="17"/>
      <c r="J21" s="16"/>
    </row>
    <row r="22" spans="1:10" ht="12.75" customHeight="1">
      <c r="A22" s="82" t="s">
        <v>54</v>
      </c>
      <c r="B22" s="21" t="s">
        <v>339</v>
      </c>
      <c r="D22" s="17">
        <f>Income!D47</f>
        <v>1865</v>
      </c>
      <c r="E22" s="17"/>
      <c r="F22" s="16">
        <f>Income!F47</f>
        <v>-7578</v>
      </c>
      <c r="G22" s="17"/>
      <c r="H22" s="17">
        <f>Income!H47</f>
        <v>-1354</v>
      </c>
      <c r="I22" s="17"/>
      <c r="J22" s="16">
        <f>Income!J47</f>
        <v>-8175</v>
      </c>
    </row>
    <row r="23" spans="1:10" ht="12.75" customHeight="1">
      <c r="A23" s="2"/>
      <c r="B23" s="37"/>
      <c r="D23" s="17"/>
      <c r="E23" s="17"/>
      <c r="F23" s="16"/>
      <c r="G23" s="17"/>
      <c r="H23" s="17"/>
      <c r="I23" s="17"/>
      <c r="J23" s="16"/>
    </row>
    <row r="24" spans="1:10" ht="12.75" customHeight="1">
      <c r="A24" s="82" t="s">
        <v>55</v>
      </c>
      <c r="B24" s="37" t="s">
        <v>442</v>
      </c>
      <c r="D24" s="17">
        <f>+Income!D44</f>
        <v>1875</v>
      </c>
      <c r="E24" s="17"/>
      <c r="F24" s="16">
        <f>+Income!F44</f>
        <v>-7574</v>
      </c>
      <c r="G24" s="17"/>
      <c r="H24" s="17">
        <f>+Income!H44</f>
        <v>-1334</v>
      </c>
      <c r="I24" s="17"/>
      <c r="J24" s="16">
        <f>+Income!J44</f>
        <v>-8163</v>
      </c>
    </row>
    <row r="25" spans="1:10" ht="12.75" customHeight="1">
      <c r="A25" s="2"/>
      <c r="B25" s="37"/>
      <c r="F25" s="66"/>
      <c r="J25" s="66"/>
    </row>
    <row r="26" spans="1:10" ht="12.75" customHeight="1">
      <c r="A26" s="82" t="s">
        <v>56</v>
      </c>
      <c r="B26" s="37" t="s">
        <v>335</v>
      </c>
      <c r="D26" s="85">
        <f>Income!D52</f>
        <v>1.82</v>
      </c>
      <c r="E26" s="85"/>
      <c r="F26" s="95">
        <f>Income!F52</f>
        <v>-7.36</v>
      </c>
      <c r="G26" s="85"/>
      <c r="H26" s="85">
        <f>Income!H52</f>
        <v>-1.3</v>
      </c>
      <c r="I26" s="85"/>
      <c r="J26" s="95">
        <f>Income!J52</f>
        <v>-7.94</v>
      </c>
    </row>
    <row r="27" spans="2:10" ht="12.75" customHeight="1">
      <c r="B27" s="25"/>
      <c r="D27" s="16"/>
      <c r="E27" s="17"/>
      <c r="F27" s="16"/>
      <c r="G27" s="17"/>
      <c r="H27" s="16"/>
      <c r="I27" s="17"/>
      <c r="J27" s="16"/>
    </row>
    <row r="28" spans="1:10" ht="12.75" customHeight="1">
      <c r="A28" s="60" t="s">
        <v>57</v>
      </c>
      <c r="B28" s="25" t="s">
        <v>268</v>
      </c>
      <c r="D28" s="17">
        <v>0</v>
      </c>
      <c r="E28" s="17"/>
      <c r="F28" s="16">
        <v>0</v>
      </c>
      <c r="G28" s="17"/>
      <c r="H28" s="17">
        <v>0</v>
      </c>
      <c r="I28" s="17"/>
      <c r="J28" s="16">
        <v>0</v>
      </c>
    </row>
    <row r="29" spans="1:10" ht="12.75" customHeight="1">
      <c r="A29" s="60"/>
      <c r="B29" s="7"/>
      <c r="D29" s="17"/>
      <c r="E29" s="17"/>
      <c r="F29" s="17"/>
      <c r="G29" s="17"/>
      <c r="H29" s="17"/>
      <c r="I29" s="17"/>
      <c r="J29" s="16"/>
    </row>
    <row r="30" spans="1:10" ht="12.75" customHeight="1">
      <c r="A30" s="60"/>
      <c r="B30" s="7"/>
      <c r="D30" s="16"/>
      <c r="E30" s="17"/>
      <c r="F30" s="17"/>
      <c r="G30" s="16"/>
      <c r="H30" s="26"/>
      <c r="I30" s="21"/>
      <c r="J30" s="26"/>
    </row>
    <row r="31" spans="1:10" ht="12.75" customHeight="1">
      <c r="A31" s="60"/>
      <c r="B31" s="7"/>
      <c r="D31" s="16"/>
      <c r="E31" s="17"/>
      <c r="F31" s="16"/>
      <c r="G31" s="16"/>
      <c r="H31" s="83" t="s">
        <v>192</v>
      </c>
      <c r="I31" s="66"/>
      <c r="J31" s="69" t="s">
        <v>192</v>
      </c>
    </row>
    <row r="32" spans="1:10" ht="12.75" customHeight="1">
      <c r="A32" s="60"/>
      <c r="B32" s="7"/>
      <c r="D32" s="16"/>
      <c r="E32" s="17"/>
      <c r="F32" s="16"/>
      <c r="G32" s="16"/>
      <c r="H32" s="112" t="s">
        <v>266</v>
      </c>
      <c r="I32" s="66"/>
      <c r="J32" s="69" t="s">
        <v>263</v>
      </c>
    </row>
    <row r="33" spans="1:10" ht="12.75" customHeight="1">
      <c r="A33" s="60"/>
      <c r="B33" s="7"/>
      <c r="D33" s="16"/>
      <c r="E33" s="17"/>
      <c r="F33" s="16"/>
      <c r="G33" s="16"/>
      <c r="H33" s="84" t="s">
        <v>193</v>
      </c>
      <c r="I33" s="66"/>
      <c r="J33" s="69" t="s">
        <v>264</v>
      </c>
    </row>
    <row r="34" spans="1:10" ht="12.75" customHeight="1">
      <c r="A34" s="60"/>
      <c r="B34" s="7"/>
      <c r="D34" s="16"/>
      <c r="E34" s="17"/>
      <c r="F34" s="16"/>
      <c r="G34" s="16"/>
      <c r="H34" s="84" t="s">
        <v>78</v>
      </c>
      <c r="I34" s="66"/>
      <c r="J34" s="69" t="s">
        <v>265</v>
      </c>
    </row>
    <row r="35" spans="1:10" ht="12.75" customHeight="1">
      <c r="A35" s="60"/>
      <c r="B35" s="7"/>
      <c r="D35" s="16"/>
      <c r="E35" s="17"/>
      <c r="F35" s="16"/>
      <c r="G35" s="16"/>
      <c r="H35" s="84"/>
      <c r="I35" s="66"/>
      <c r="J35" s="69"/>
    </row>
    <row r="36" spans="1:10" ht="12.75" customHeight="1">
      <c r="A36" s="60" t="s">
        <v>58</v>
      </c>
      <c r="B36" s="25" t="s">
        <v>377</v>
      </c>
      <c r="D36" s="16"/>
      <c r="E36" s="17"/>
      <c r="F36" s="16"/>
      <c r="G36" s="16"/>
      <c r="H36" s="167">
        <f>ROUND(+'BS'!D39/'BS'!D35,4)</f>
        <v>-0.8431</v>
      </c>
      <c r="I36" s="168"/>
      <c r="J36" s="167">
        <f>ROUND(+'BS'!F39/'BS'!F35,4)</f>
        <v>-0.7968</v>
      </c>
    </row>
    <row r="37" spans="4:10" ht="12.75" customHeight="1">
      <c r="D37" s="4"/>
      <c r="E37" s="4"/>
      <c r="F37" s="4"/>
      <c r="J37" s="66"/>
    </row>
    <row r="38" spans="4:10" ht="12.75" customHeight="1">
      <c r="D38" s="4"/>
      <c r="E38" s="4"/>
      <c r="F38" s="4"/>
      <c r="J38" s="66"/>
    </row>
    <row r="39" spans="4:10" ht="12.75" customHeight="1">
      <c r="D39" s="4"/>
      <c r="E39" s="4"/>
      <c r="F39" s="4"/>
      <c r="J39" s="66"/>
    </row>
    <row r="40" spans="1:10" ht="15" customHeight="1">
      <c r="A40" s="59" t="s">
        <v>59</v>
      </c>
      <c r="D40" s="4"/>
      <c r="E40" s="4"/>
      <c r="F40" s="4"/>
      <c r="J40" s="66"/>
    </row>
    <row r="41" spans="4:10" ht="12.75" customHeight="1">
      <c r="D41" s="26"/>
      <c r="E41" s="21"/>
      <c r="F41" s="26"/>
      <c r="G41" s="21"/>
      <c r="H41" s="26"/>
      <c r="I41" s="21"/>
      <c r="J41" s="26"/>
    </row>
    <row r="42" spans="4:10" ht="12.75" customHeight="1">
      <c r="D42" s="193" t="s">
        <v>255</v>
      </c>
      <c r="E42" s="193"/>
      <c r="F42" s="193"/>
      <c r="H42" s="193" t="s">
        <v>259</v>
      </c>
      <c r="I42" s="193"/>
      <c r="J42" s="193"/>
    </row>
    <row r="43" spans="4:10" ht="12.75" customHeight="1">
      <c r="D43" s="61"/>
      <c r="F43" s="93" t="s">
        <v>412</v>
      </c>
      <c r="H43" s="61"/>
      <c r="J43" s="93" t="s">
        <v>412</v>
      </c>
    </row>
    <row r="44" spans="4:10" ht="12.75" customHeight="1">
      <c r="D44" s="61" t="s">
        <v>17</v>
      </c>
      <c r="F44" s="93" t="s">
        <v>256</v>
      </c>
      <c r="H44" s="61" t="s">
        <v>17</v>
      </c>
      <c r="J44" s="93" t="s">
        <v>256</v>
      </c>
    </row>
    <row r="45" spans="4:10" ht="12.75" customHeight="1">
      <c r="D45" s="61" t="s">
        <v>347</v>
      </c>
      <c r="F45" s="93" t="s">
        <v>347</v>
      </c>
      <c r="H45" s="61" t="s">
        <v>348</v>
      </c>
      <c r="J45" s="93" t="s">
        <v>349</v>
      </c>
    </row>
    <row r="46" spans="4:10" ht="12.75" customHeight="1">
      <c r="D46" s="62" t="str">
        <f>+D15</f>
        <v>30/06/2007</v>
      </c>
      <c r="F46" s="94" t="str">
        <f>+F15</f>
        <v>30/06/2006</v>
      </c>
      <c r="H46" s="62" t="str">
        <f>+H15</f>
        <v>30/06/2007</v>
      </c>
      <c r="J46" s="94" t="str">
        <f>+J15</f>
        <v>30/06/2006</v>
      </c>
    </row>
    <row r="47" spans="4:10" ht="12.75" customHeight="1">
      <c r="D47" s="61" t="s">
        <v>94</v>
      </c>
      <c r="F47" s="93" t="s">
        <v>94</v>
      </c>
      <c r="H47" s="61" t="s">
        <v>94</v>
      </c>
      <c r="J47" s="68" t="s">
        <v>94</v>
      </c>
    </row>
    <row r="48" spans="4:10" ht="12.75" customHeight="1">
      <c r="D48" s="4"/>
      <c r="E48" s="4"/>
      <c r="F48" s="13"/>
      <c r="J48" s="66"/>
    </row>
    <row r="49" spans="1:10" ht="12.75" customHeight="1">
      <c r="A49" s="149" t="s">
        <v>166</v>
      </c>
      <c r="B49" s="21" t="s">
        <v>60</v>
      </c>
      <c r="D49" s="4">
        <f>+Income!D28</f>
        <v>47</v>
      </c>
      <c r="E49" s="4"/>
      <c r="F49" s="13">
        <f>+Income!F28</f>
        <v>9</v>
      </c>
      <c r="H49" s="4">
        <f>+Income!H28</f>
        <v>64</v>
      </c>
      <c r="J49" s="13">
        <f>+Income!J28</f>
        <v>17</v>
      </c>
    </row>
    <row r="50" spans="1:10" ht="12.75" customHeight="1">
      <c r="A50" s="37"/>
      <c r="B50" s="21"/>
      <c r="D50" s="4"/>
      <c r="E50" s="4"/>
      <c r="F50" s="13"/>
      <c r="J50" s="66"/>
    </row>
    <row r="51" spans="1:10" ht="12.75" customHeight="1">
      <c r="A51" s="149" t="s">
        <v>167</v>
      </c>
      <c r="B51" s="21" t="s">
        <v>61</v>
      </c>
      <c r="D51" s="4">
        <f>Income!D32</f>
        <v>-2309</v>
      </c>
      <c r="E51" s="4"/>
      <c r="F51" s="13">
        <f>Income!F32</f>
        <v>-2309</v>
      </c>
      <c r="G51" s="4"/>
      <c r="H51" s="4">
        <f>Income!H32</f>
        <v>-4639</v>
      </c>
      <c r="I51" s="4"/>
      <c r="J51" s="13">
        <f>Income!J32</f>
        <v>-4251</v>
      </c>
    </row>
    <row r="52" spans="2:10" ht="12.75" customHeight="1">
      <c r="B52" s="21"/>
      <c r="D52" s="4"/>
      <c r="E52" s="4"/>
      <c r="F52" s="13"/>
      <c r="J52" s="66"/>
    </row>
    <row r="53" spans="4:10" ht="12.75" customHeight="1">
      <c r="D53" s="4"/>
      <c r="E53" s="4"/>
      <c r="F53" s="13"/>
      <c r="J53" s="66"/>
    </row>
    <row r="54" spans="4:10" ht="12.75" customHeight="1">
      <c r="D54" s="4"/>
      <c r="E54" s="4"/>
      <c r="F54" s="13"/>
      <c r="J54" s="66"/>
    </row>
    <row r="55" spans="4:10" ht="12.75" customHeight="1">
      <c r="D55" s="4"/>
      <c r="E55" s="4"/>
      <c r="F55" s="4"/>
      <c r="J55" s="66"/>
    </row>
    <row r="56" spans="4:10" ht="12.75" customHeight="1">
      <c r="D56" s="4"/>
      <c r="E56" s="4"/>
      <c r="F56" s="4"/>
      <c r="J56" s="66"/>
    </row>
    <row r="57" spans="4:6" ht="12.75" customHeight="1">
      <c r="D57" s="4"/>
      <c r="E57" s="4"/>
      <c r="F57" s="4"/>
    </row>
    <row r="58" spans="4:6" ht="12.75" customHeight="1">
      <c r="D58" s="4"/>
      <c r="E58" s="4"/>
      <c r="F58" s="4"/>
    </row>
    <row r="59" spans="4:6" ht="12.75" customHeight="1">
      <c r="D59" s="4"/>
      <c r="E59" s="4"/>
      <c r="F59" s="4"/>
    </row>
    <row r="60" spans="4:6" ht="12.75" customHeight="1">
      <c r="D60" s="4"/>
      <c r="E60" s="4"/>
      <c r="F60" s="4"/>
    </row>
    <row r="61" spans="4:6" ht="12.75" customHeight="1">
      <c r="D61" s="4"/>
      <c r="E61" s="4"/>
      <c r="F61" s="4"/>
    </row>
    <row r="62" spans="4:6" ht="12.75" customHeight="1">
      <c r="D62" s="4"/>
      <c r="E62" s="4"/>
      <c r="F62" s="4"/>
    </row>
    <row r="63" spans="4:6" ht="12.75" customHeight="1">
      <c r="D63" s="4"/>
      <c r="E63" s="4"/>
      <c r="F63" s="4"/>
    </row>
    <row r="64" spans="4:6" ht="12.75" customHeight="1">
      <c r="D64" s="4"/>
      <c r="E64" s="4"/>
      <c r="F64" s="4"/>
    </row>
    <row r="65" spans="4:6" ht="12.75" customHeight="1">
      <c r="D65" s="4"/>
      <c r="E65" s="4"/>
      <c r="F65" s="4"/>
    </row>
    <row r="66" spans="4:6" ht="12.75" customHeight="1">
      <c r="D66" s="4"/>
      <c r="E66" s="4"/>
      <c r="F66" s="4"/>
    </row>
    <row r="67" spans="4:6" ht="12.75" customHeight="1">
      <c r="D67" s="4"/>
      <c r="E67" s="4"/>
      <c r="F67" s="4"/>
    </row>
    <row r="68" spans="4:6" ht="12.75" customHeight="1">
      <c r="D68" s="4"/>
      <c r="E68" s="4"/>
      <c r="F68" s="4"/>
    </row>
    <row r="69" spans="4:6" ht="12.75" customHeight="1">
      <c r="D69" s="4"/>
      <c r="E69" s="4"/>
      <c r="F69" s="4"/>
    </row>
    <row r="70" spans="4:6" ht="12.75" customHeight="1">
      <c r="D70" s="4"/>
      <c r="E70" s="4"/>
      <c r="F70" s="4"/>
    </row>
    <row r="71" spans="4:6" ht="12.75" customHeight="1">
      <c r="D71" s="4"/>
      <c r="E71" s="4"/>
      <c r="F71" s="4"/>
    </row>
    <row r="72" spans="4:6" ht="12.75" customHeight="1">
      <c r="D72" s="4"/>
      <c r="E72" s="4"/>
      <c r="F72" s="4"/>
    </row>
    <row r="73" spans="4:6" ht="12.75" customHeight="1">
      <c r="D73" s="4"/>
      <c r="E73" s="4"/>
      <c r="F73" s="4"/>
    </row>
    <row r="74" spans="4:6" ht="12.75" customHeight="1">
      <c r="D74" s="4"/>
      <c r="E74" s="4"/>
      <c r="F74" s="4"/>
    </row>
    <row r="75" spans="4:6" ht="12.75" customHeight="1">
      <c r="D75" s="4"/>
      <c r="E75" s="4"/>
      <c r="F75" s="4"/>
    </row>
    <row r="76" spans="4:6" ht="12.75" customHeight="1">
      <c r="D76" s="4"/>
      <c r="E76" s="4"/>
      <c r="F76" s="4"/>
    </row>
    <row r="77" spans="4:6" ht="12.75" customHeight="1">
      <c r="D77" s="4"/>
      <c r="E77" s="4"/>
      <c r="F77" s="4"/>
    </row>
    <row r="78" spans="4:6" ht="12.75" customHeight="1">
      <c r="D78" s="4"/>
      <c r="E78" s="4"/>
      <c r="F78" s="4"/>
    </row>
    <row r="79" spans="4:6" ht="12.75" customHeight="1">
      <c r="D79" s="4"/>
      <c r="E79" s="4"/>
      <c r="F79" s="4"/>
    </row>
    <row r="80" spans="4:6" ht="12.75" customHeight="1">
      <c r="D80" s="4"/>
      <c r="E80" s="4"/>
      <c r="F80" s="4"/>
    </row>
    <row r="81" spans="4:6" ht="12.75" customHeight="1">
      <c r="D81" s="4"/>
      <c r="E81" s="4"/>
      <c r="F81" s="4"/>
    </row>
    <row r="82" spans="4:6" ht="12.75" customHeight="1">
      <c r="D82" s="4"/>
      <c r="E82" s="4"/>
      <c r="F82" s="4"/>
    </row>
    <row r="83" spans="4:6" ht="12.75" customHeight="1">
      <c r="D83" s="4"/>
      <c r="E83" s="4"/>
      <c r="F83" s="4"/>
    </row>
    <row r="84" spans="4:6" ht="12.75" customHeight="1">
      <c r="D84" s="4"/>
      <c r="E84" s="4"/>
      <c r="F84" s="4"/>
    </row>
    <row r="85" spans="4:6" ht="12.75" customHeight="1">
      <c r="D85" s="4"/>
      <c r="E85" s="4"/>
      <c r="F85" s="4"/>
    </row>
    <row r="86" spans="4:6" ht="12.75" customHeight="1">
      <c r="D86" s="4"/>
      <c r="E86" s="4"/>
      <c r="F86" s="4"/>
    </row>
    <row r="87" spans="4:6" ht="12.75" customHeight="1">
      <c r="D87" s="4"/>
      <c r="E87" s="4"/>
      <c r="F87" s="4"/>
    </row>
    <row r="88" spans="4:6" ht="12.75" customHeight="1">
      <c r="D88" s="4"/>
      <c r="E88" s="4"/>
      <c r="F88" s="4"/>
    </row>
    <row r="89" spans="4:6" ht="12.75" customHeight="1">
      <c r="D89" s="4"/>
      <c r="E89" s="4"/>
      <c r="F89" s="4"/>
    </row>
    <row r="90" spans="4:6" ht="12.75" customHeight="1">
      <c r="D90" s="4"/>
      <c r="E90" s="4"/>
      <c r="F90" s="4"/>
    </row>
    <row r="91" spans="4:6" ht="12.75" customHeight="1">
      <c r="D91" s="4"/>
      <c r="E91" s="4"/>
      <c r="F91" s="4"/>
    </row>
    <row r="92" spans="4:6" ht="12.75" customHeight="1">
      <c r="D92" s="4"/>
      <c r="E92" s="4"/>
      <c r="F92" s="4"/>
    </row>
    <row r="93" spans="4:6" ht="12.75" customHeight="1">
      <c r="D93" s="4"/>
      <c r="E93" s="4"/>
      <c r="F93" s="4"/>
    </row>
    <row r="94" spans="4:6" ht="12.75" customHeight="1">
      <c r="D94" s="4"/>
      <c r="E94" s="4"/>
      <c r="F94" s="4"/>
    </row>
    <row r="95" spans="4:6" ht="12.75" customHeight="1">
      <c r="D95" s="4"/>
      <c r="E95" s="4"/>
      <c r="F95" s="4"/>
    </row>
    <row r="96" spans="4:6" ht="12.75" customHeight="1">
      <c r="D96" s="4"/>
      <c r="E96" s="4"/>
      <c r="F96" s="4"/>
    </row>
    <row r="97" spans="4:6" ht="12.75" customHeight="1">
      <c r="D97" s="4"/>
      <c r="E97" s="4"/>
      <c r="F97" s="4"/>
    </row>
    <row r="98" spans="4:6" ht="12.75" customHeight="1">
      <c r="D98" s="4"/>
      <c r="E98" s="4"/>
      <c r="F98" s="4"/>
    </row>
    <row r="99" spans="4:6" ht="12.75" customHeight="1">
      <c r="D99" s="4"/>
      <c r="E99" s="4"/>
      <c r="F99" s="4"/>
    </row>
    <row r="100" spans="4:6" ht="12.75" customHeight="1">
      <c r="D100" s="4"/>
      <c r="E100" s="4"/>
      <c r="F100" s="4"/>
    </row>
    <row r="101" spans="4:6" ht="12.75" customHeight="1">
      <c r="D101" s="4"/>
      <c r="E101" s="4"/>
      <c r="F101" s="4"/>
    </row>
    <row r="102" spans="4:6" ht="12.75" customHeight="1">
      <c r="D102" s="4"/>
      <c r="E102" s="4"/>
      <c r="F102" s="4"/>
    </row>
    <row r="103" spans="4:6" ht="12.75" customHeight="1">
      <c r="D103" s="4"/>
      <c r="E103" s="4"/>
      <c r="F103" s="4"/>
    </row>
    <row r="104" spans="4:6" ht="12.75" customHeight="1">
      <c r="D104" s="4"/>
      <c r="E104" s="4"/>
      <c r="F104" s="4"/>
    </row>
    <row r="105" spans="4:6" ht="12.75" customHeight="1">
      <c r="D105" s="4"/>
      <c r="E105" s="4"/>
      <c r="F105" s="4"/>
    </row>
    <row r="106" spans="4:6" ht="12.75" customHeight="1">
      <c r="D106" s="4"/>
      <c r="E106" s="4"/>
      <c r="F106" s="4"/>
    </row>
    <row r="107" spans="4:6" ht="12.75" customHeight="1">
      <c r="D107" s="4"/>
      <c r="E107" s="4"/>
      <c r="F107" s="4"/>
    </row>
    <row r="108" spans="4:6" ht="12.75" customHeight="1">
      <c r="D108" s="4"/>
      <c r="E108" s="4"/>
      <c r="F108" s="4"/>
    </row>
    <row r="109" spans="4:6" ht="12.75" customHeight="1">
      <c r="D109" s="4"/>
      <c r="E109" s="4"/>
      <c r="F109" s="4"/>
    </row>
    <row r="110" spans="4:6" ht="12.75" customHeight="1">
      <c r="D110" s="4"/>
      <c r="E110" s="4"/>
      <c r="F110" s="4"/>
    </row>
    <row r="111" spans="4:6" ht="12.75" customHeight="1">
      <c r="D111" s="4"/>
      <c r="E111" s="4"/>
      <c r="F111" s="4"/>
    </row>
    <row r="112" spans="4:6" ht="12.75" customHeight="1">
      <c r="D112" s="4"/>
      <c r="E112" s="4"/>
      <c r="F112" s="4"/>
    </row>
    <row r="113" spans="4:6" ht="12.75" customHeight="1">
      <c r="D113" s="4"/>
      <c r="E113" s="4"/>
      <c r="F113" s="4"/>
    </row>
    <row r="114" spans="4:6" ht="12.75" customHeight="1">
      <c r="D114" s="4"/>
      <c r="E114" s="4"/>
      <c r="F114" s="4"/>
    </row>
    <row r="115" spans="4:6" ht="12.75" customHeight="1">
      <c r="D115" s="4"/>
      <c r="E115" s="4"/>
      <c r="F115" s="4"/>
    </row>
    <row r="116" spans="4:6" ht="12.75" customHeight="1">
      <c r="D116" s="4"/>
      <c r="E116" s="4"/>
      <c r="F116" s="4"/>
    </row>
    <row r="117" spans="4:6" ht="12.75" customHeight="1">
      <c r="D117" s="4"/>
      <c r="E117" s="4"/>
      <c r="F117" s="4"/>
    </row>
    <row r="118" spans="4:6" ht="12.75" customHeight="1">
      <c r="D118" s="4"/>
      <c r="E118" s="4"/>
      <c r="F118" s="4"/>
    </row>
    <row r="119" spans="4:6" ht="12.75" customHeight="1">
      <c r="D119" s="4"/>
      <c r="E119" s="4"/>
      <c r="F119" s="4"/>
    </row>
    <row r="120" spans="4:6" ht="12.75" customHeight="1">
      <c r="D120" s="4"/>
      <c r="E120" s="4"/>
      <c r="F120" s="4"/>
    </row>
    <row r="121" spans="4:6" ht="12.75" customHeight="1">
      <c r="D121" s="4"/>
      <c r="E121" s="4"/>
      <c r="F121" s="4"/>
    </row>
    <row r="122" spans="4:6" ht="12.75" customHeight="1">
      <c r="D122" s="4"/>
      <c r="E122" s="4"/>
      <c r="F122" s="4"/>
    </row>
    <row r="123" spans="4:6" ht="12.75" customHeight="1">
      <c r="D123" s="4"/>
      <c r="E123" s="4"/>
      <c r="F123" s="4"/>
    </row>
    <row r="124" spans="4:6" ht="12.75" customHeight="1">
      <c r="D124" s="4"/>
      <c r="E124" s="4"/>
      <c r="F124" s="4"/>
    </row>
    <row r="125" spans="4:6" ht="12.75" customHeight="1">
      <c r="D125" s="4"/>
      <c r="E125" s="4"/>
      <c r="F125" s="4"/>
    </row>
    <row r="126" spans="4:6" ht="12.75" customHeight="1">
      <c r="D126" s="4"/>
      <c r="E126" s="4"/>
      <c r="F126" s="4"/>
    </row>
    <row r="127" spans="4:6" ht="12.75" customHeight="1">
      <c r="D127" s="4"/>
      <c r="E127" s="4"/>
      <c r="F127" s="4"/>
    </row>
    <row r="128" spans="4:6" ht="12.75" customHeight="1">
      <c r="D128" s="4"/>
      <c r="E128" s="4"/>
      <c r="F128" s="4"/>
    </row>
    <row r="129" spans="4:6" ht="12.75" customHeight="1">
      <c r="D129" s="4"/>
      <c r="E129" s="4"/>
      <c r="F129" s="4"/>
    </row>
    <row r="130" spans="4:6" ht="12.75" customHeight="1">
      <c r="D130" s="4"/>
      <c r="E130" s="4"/>
      <c r="F130" s="4"/>
    </row>
    <row r="131" spans="4:6" ht="12.75" customHeight="1">
      <c r="D131" s="4"/>
      <c r="E131" s="4"/>
      <c r="F131" s="4"/>
    </row>
    <row r="132" spans="4:6" ht="12.75" customHeight="1">
      <c r="D132" s="4"/>
      <c r="E132" s="4"/>
      <c r="F132" s="4"/>
    </row>
    <row r="133" spans="4:6" ht="12.75" customHeight="1">
      <c r="D133" s="4"/>
      <c r="E133" s="4"/>
      <c r="F133" s="4"/>
    </row>
    <row r="134" spans="4:6" ht="12.75" customHeight="1">
      <c r="D134" s="4"/>
      <c r="E134" s="4"/>
      <c r="F134" s="4"/>
    </row>
    <row r="135" spans="4:6" ht="12.75" customHeight="1">
      <c r="D135" s="4"/>
      <c r="E135" s="4"/>
      <c r="F135" s="4"/>
    </row>
    <row r="136" spans="4:6" ht="12.75" customHeight="1">
      <c r="D136" s="4"/>
      <c r="E136" s="4"/>
      <c r="F136" s="4"/>
    </row>
    <row r="137" spans="4:6" ht="12.75" customHeight="1">
      <c r="D137" s="4"/>
      <c r="E137" s="4"/>
      <c r="F137" s="4"/>
    </row>
    <row r="138" spans="4:6" ht="12.75" customHeight="1">
      <c r="D138" s="4"/>
      <c r="E138" s="4"/>
      <c r="F138" s="4"/>
    </row>
    <row r="139" spans="4:6" ht="12.75" customHeight="1">
      <c r="D139" s="4"/>
      <c r="E139" s="4"/>
      <c r="F139" s="4"/>
    </row>
    <row r="140" spans="4:6" ht="12.75" customHeight="1">
      <c r="D140" s="4"/>
      <c r="E140" s="4"/>
      <c r="F140" s="4"/>
    </row>
    <row r="141" spans="4:6" ht="12.75" customHeight="1">
      <c r="D141" s="4"/>
      <c r="E141" s="4"/>
      <c r="F141" s="4"/>
    </row>
    <row r="142" spans="4:6" ht="12.75" customHeight="1">
      <c r="D142" s="4"/>
      <c r="E142" s="4"/>
      <c r="F142" s="4"/>
    </row>
    <row r="143" spans="4:6" ht="12.75" customHeight="1">
      <c r="D143" s="4"/>
      <c r="E143" s="4"/>
      <c r="F143" s="4"/>
    </row>
    <row r="144" spans="4:6" ht="12.75" customHeight="1">
      <c r="D144" s="4"/>
      <c r="E144" s="4"/>
      <c r="F144" s="4"/>
    </row>
    <row r="145" spans="4:6" ht="12.75" customHeight="1">
      <c r="D145" s="4"/>
      <c r="E145" s="4"/>
      <c r="F145" s="4"/>
    </row>
    <row r="146" spans="4:6" ht="12.75" customHeight="1">
      <c r="D146" s="4"/>
      <c r="E146" s="4"/>
      <c r="F146" s="4"/>
    </row>
    <row r="147" spans="4:6" ht="12.75" customHeight="1">
      <c r="D147" s="4"/>
      <c r="E147" s="4"/>
      <c r="F147" s="4"/>
    </row>
    <row r="148" spans="4:6" ht="12.75" customHeight="1">
      <c r="D148" s="4"/>
      <c r="E148" s="4"/>
      <c r="F148" s="4"/>
    </row>
    <row r="149" spans="4:6" ht="12.75" customHeight="1">
      <c r="D149" s="4"/>
      <c r="E149" s="4"/>
      <c r="F149" s="4"/>
    </row>
    <row r="150" spans="4:6" ht="12.75" customHeight="1">
      <c r="D150" s="4"/>
      <c r="E150" s="4"/>
      <c r="F150" s="4"/>
    </row>
    <row r="151" spans="4:6" ht="12.75" customHeight="1">
      <c r="D151" s="4"/>
      <c r="E151" s="4"/>
      <c r="F151" s="4"/>
    </row>
    <row r="152" spans="4:6" ht="12.75" customHeight="1">
      <c r="D152" s="4"/>
      <c r="E152" s="4"/>
      <c r="F152" s="4"/>
    </row>
    <row r="153" spans="4:6" ht="12.75" customHeight="1">
      <c r="D153" s="4"/>
      <c r="E153" s="4"/>
      <c r="F153" s="4"/>
    </row>
    <row r="154" spans="4:6" ht="12.75" customHeight="1">
      <c r="D154" s="4"/>
      <c r="E154" s="4"/>
      <c r="F154" s="4"/>
    </row>
    <row r="155" spans="4:6" ht="12.75" customHeight="1">
      <c r="D155" s="4"/>
      <c r="E155" s="4"/>
      <c r="F155" s="4"/>
    </row>
    <row r="156" spans="4:6" ht="12.75" customHeight="1">
      <c r="D156" s="4"/>
      <c r="E156" s="4"/>
      <c r="F156" s="4"/>
    </row>
    <row r="157" spans="4:6" ht="12.75" customHeight="1">
      <c r="D157" s="4"/>
      <c r="E157" s="4"/>
      <c r="F157" s="4"/>
    </row>
    <row r="158" spans="4:6" ht="12.75" customHeight="1">
      <c r="D158" s="4"/>
      <c r="E158" s="4"/>
      <c r="F158" s="4"/>
    </row>
    <row r="159" spans="4:6" ht="12.75" customHeight="1">
      <c r="D159" s="4"/>
      <c r="E159" s="4"/>
      <c r="F159" s="4"/>
    </row>
    <row r="160" spans="4:6" ht="12.75" customHeight="1">
      <c r="D160" s="4"/>
      <c r="E160" s="4"/>
      <c r="F160" s="4"/>
    </row>
    <row r="161" spans="4:6" ht="12.75" customHeight="1">
      <c r="D161" s="4"/>
      <c r="E161" s="4"/>
      <c r="F161" s="4"/>
    </row>
    <row r="162" spans="4:6" ht="12.75" customHeight="1">
      <c r="D162" s="4"/>
      <c r="E162" s="4"/>
      <c r="F162" s="4"/>
    </row>
    <row r="163" spans="4:6" ht="12.75" customHeight="1">
      <c r="D163" s="4"/>
      <c r="E163" s="4"/>
      <c r="F163" s="4"/>
    </row>
    <row r="164" spans="4:6" ht="12.75" customHeight="1">
      <c r="D164" s="4"/>
      <c r="E164" s="4"/>
      <c r="F164" s="4"/>
    </row>
    <row r="165" spans="4:6" ht="12.75" customHeight="1">
      <c r="D165" s="4"/>
      <c r="E165" s="4"/>
      <c r="F165" s="4"/>
    </row>
    <row r="166" spans="4:6" ht="12.75" customHeight="1">
      <c r="D166" s="4"/>
      <c r="E166" s="4"/>
      <c r="F166" s="4"/>
    </row>
    <row r="167" spans="4:6" ht="12.75" customHeight="1">
      <c r="D167" s="4"/>
      <c r="E167" s="4"/>
      <c r="F167" s="4"/>
    </row>
    <row r="168" spans="4:6" ht="12.75" customHeight="1">
      <c r="D168" s="4"/>
      <c r="E168" s="4"/>
      <c r="F168" s="4"/>
    </row>
    <row r="169" spans="4:6" ht="12.75" customHeight="1">
      <c r="D169" s="4"/>
      <c r="E169" s="4"/>
      <c r="F169" s="4"/>
    </row>
    <row r="170" spans="4:6" ht="12.75" customHeight="1">
      <c r="D170" s="4"/>
      <c r="E170" s="4"/>
      <c r="F170" s="4"/>
    </row>
    <row r="171" spans="4:6" ht="12.75" customHeight="1">
      <c r="D171" s="4"/>
      <c r="E171" s="4"/>
      <c r="F171" s="4"/>
    </row>
    <row r="172" spans="4:6" ht="12.75" customHeight="1">
      <c r="D172" s="4"/>
      <c r="E172" s="4"/>
      <c r="F172" s="4"/>
    </row>
    <row r="173" spans="4:6" ht="12.75" customHeight="1">
      <c r="D173" s="4"/>
      <c r="E173" s="4"/>
      <c r="F173" s="4"/>
    </row>
    <row r="174" spans="4:6" ht="12.75" customHeight="1">
      <c r="D174" s="4"/>
      <c r="E174" s="4"/>
      <c r="F174" s="4"/>
    </row>
    <row r="175" spans="4:6" ht="12.75" customHeight="1">
      <c r="D175" s="4"/>
      <c r="E175" s="4"/>
      <c r="F175" s="4"/>
    </row>
    <row r="176" spans="4:6" ht="12.75" customHeight="1">
      <c r="D176" s="4"/>
      <c r="E176" s="4"/>
      <c r="F176" s="4"/>
    </row>
    <row r="177" spans="4:6" ht="12.75" customHeight="1">
      <c r="D177" s="4"/>
      <c r="E177" s="4"/>
      <c r="F177" s="4"/>
    </row>
    <row r="178" spans="4:6" ht="12.75" customHeight="1">
      <c r="D178" s="4"/>
      <c r="E178" s="4"/>
      <c r="F178" s="4"/>
    </row>
    <row r="179" spans="4:6" ht="12.75" customHeight="1">
      <c r="D179" s="4"/>
      <c r="E179" s="4"/>
      <c r="F179" s="4"/>
    </row>
    <row r="180" spans="4:6" ht="12.75" customHeight="1">
      <c r="D180" s="4"/>
      <c r="E180" s="4"/>
      <c r="F180" s="4"/>
    </row>
    <row r="181" spans="4:6" ht="12.75" customHeight="1">
      <c r="D181" s="4"/>
      <c r="E181" s="4"/>
      <c r="F181" s="4"/>
    </row>
    <row r="182" spans="4:6" ht="12.75" customHeight="1">
      <c r="D182" s="4"/>
      <c r="E182" s="4"/>
      <c r="F182" s="4"/>
    </row>
    <row r="183" spans="4:6" ht="12.75" customHeight="1">
      <c r="D183" s="4"/>
      <c r="E183" s="4"/>
      <c r="F183" s="4"/>
    </row>
    <row r="184" spans="4:6" ht="12.75" customHeight="1">
      <c r="D184" s="4"/>
      <c r="E184" s="4"/>
      <c r="F184" s="4"/>
    </row>
    <row r="185" spans="4:6" ht="12.75" customHeight="1">
      <c r="D185" s="4"/>
      <c r="E185" s="4"/>
      <c r="F185" s="4"/>
    </row>
    <row r="186" spans="4:6" ht="12.75" customHeight="1">
      <c r="D186" s="4"/>
      <c r="E186" s="4"/>
      <c r="F186" s="4"/>
    </row>
    <row r="187" spans="4:6" ht="12.75" customHeight="1">
      <c r="D187" s="4"/>
      <c r="E187" s="4"/>
      <c r="F187" s="4"/>
    </row>
    <row r="188" spans="4:6" ht="12.75" customHeight="1">
      <c r="D188" s="4"/>
      <c r="E188" s="4"/>
      <c r="F188" s="4"/>
    </row>
    <row r="189" spans="4:6" ht="12.75" customHeight="1">
      <c r="D189" s="4"/>
      <c r="E189" s="4"/>
      <c r="F189" s="4"/>
    </row>
    <row r="190" spans="4:6" ht="12.75" customHeight="1">
      <c r="D190" s="4"/>
      <c r="E190" s="4"/>
      <c r="F190" s="4"/>
    </row>
    <row r="191" spans="4:6" ht="12.75" customHeight="1">
      <c r="D191" s="4"/>
      <c r="E191" s="4"/>
      <c r="F191" s="4"/>
    </row>
    <row r="192" spans="4:6" ht="12.75" customHeight="1">
      <c r="D192" s="4"/>
      <c r="E192" s="4"/>
      <c r="F192" s="4"/>
    </row>
    <row r="193" spans="4:6" ht="12.75" customHeight="1">
      <c r="D193" s="4"/>
      <c r="E193" s="4"/>
      <c r="F193" s="4"/>
    </row>
    <row r="194" spans="4:6" ht="12.75" customHeight="1">
      <c r="D194" s="4"/>
      <c r="E194" s="4"/>
      <c r="F194" s="4"/>
    </row>
    <row r="195" spans="4:6" ht="12.75" customHeight="1">
      <c r="D195" s="4"/>
      <c r="E195" s="4"/>
      <c r="F195" s="4"/>
    </row>
    <row r="196" spans="4:6" ht="12.75" customHeight="1">
      <c r="D196" s="4"/>
      <c r="E196" s="4"/>
      <c r="F196" s="4"/>
    </row>
    <row r="197" spans="4:6" ht="12.75" customHeight="1">
      <c r="D197" s="4"/>
      <c r="E197" s="4"/>
      <c r="F197" s="4"/>
    </row>
    <row r="198" spans="4:6" ht="12.75" customHeight="1">
      <c r="D198" s="4"/>
      <c r="E198" s="4"/>
      <c r="F198" s="4"/>
    </row>
    <row r="199" spans="4:6" ht="12.75" customHeight="1">
      <c r="D199" s="4"/>
      <c r="E199" s="4"/>
      <c r="F199" s="4"/>
    </row>
    <row r="200" spans="4:6" ht="12.75" customHeight="1">
      <c r="D200" s="4"/>
      <c r="E200" s="4"/>
      <c r="F200" s="4"/>
    </row>
    <row r="201" spans="4:6" ht="12.75" customHeight="1">
      <c r="D201" s="4"/>
      <c r="E201" s="4"/>
      <c r="F201" s="4"/>
    </row>
    <row r="202" spans="4:6" ht="12.75" customHeight="1">
      <c r="D202" s="4"/>
      <c r="E202" s="4"/>
      <c r="F202" s="4"/>
    </row>
    <row r="203" spans="4:6" ht="12.75" customHeight="1">
      <c r="D203" s="4"/>
      <c r="E203" s="4"/>
      <c r="F203" s="4"/>
    </row>
    <row r="204" spans="4:6" ht="12.75" customHeight="1">
      <c r="D204" s="4"/>
      <c r="E204" s="4"/>
      <c r="F204" s="4"/>
    </row>
    <row r="205" spans="4:6" ht="12.75" customHeight="1">
      <c r="D205" s="4"/>
      <c r="E205" s="4"/>
      <c r="F205" s="4"/>
    </row>
    <row r="206" spans="4:6" ht="12.75" customHeight="1">
      <c r="D206" s="4"/>
      <c r="E206" s="4"/>
      <c r="F206" s="4"/>
    </row>
    <row r="207" spans="4:6" ht="12.75" customHeight="1">
      <c r="D207" s="4"/>
      <c r="E207" s="4"/>
      <c r="F207" s="4"/>
    </row>
    <row r="208" spans="4:6" ht="12.75" customHeight="1">
      <c r="D208" s="4"/>
      <c r="E208" s="4"/>
      <c r="F208" s="4"/>
    </row>
    <row r="209" spans="4:6" ht="12.75" customHeight="1">
      <c r="D209" s="4"/>
      <c r="E209" s="4"/>
      <c r="F209" s="4"/>
    </row>
    <row r="210" spans="4:6" ht="12.75" customHeight="1">
      <c r="D210" s="4"/>
      <c r="E210" s="4"/>
      <c r="F210" s="4"/>
    </row>
    <row r="211" spans="4:6" ht="12.75" customHeight="1">
      <c r="D211" s="4"/>
      <c r="E211" s="4"/>
      <c r="F211" s="4"/>
    </row>
    <row r="212" spans="4:6" ht="12.75" customHeight="1">
      <c r="D212" s="4"/>
      <c r="E212" s="4"/>
      <c r="F212" s="4"/>
    </row>
    <row r="213" spans="4:6" ht="12.75" customHeight="1">
      <c r="D213" s="4"/>
      <c r="E213" s="4"/>
      <c r="F213" s="4"/>
    </row>
    <row r="214" spans="4:6" ht="12.75" customHeight="1">
      <c r="D214" s="4"/>
      <c r="E214" s="4"/>
      <c r="F214" s="4"/>
    </row>
    <row r="215" spans="4:6" ht="12.75" customHeight="1">
      <c r="D215" s="4"/>
      <c r="E215" s="4"/>
      <c r="F215" s="4"/>
    </row>
    <row r="216" spans="4:6" ht="12.75" customHeight="1">
      <c r="D216" s="4"/>
      <c r="E216" s="4"/>
      <c r="F216" s="4"/>
    </row>
    <row r="217" spans="4:6" ht="12.75" customHeight="1">
      <c r="D217" s="4"/>
      <c r="E217" s="4"/>
      <c r="F217" s="4"/>
    </row>
    <row r="218" spans="4:6" ht="12.75" customHeight="1">
      <c r="D218" s="4"/>
      <c r="E218" s="4"/>
      <c r="F218" s="4"/>
    </row>
    <row r="219" spans="4:6" ht="12.75" customHeight="1">
      <c r="D219" s="4"/>
      <c r="E219" s="4"/>
      <c r="F219" s="4"/>
    </row>
    <row r="220" spans="4:6" ht="12.75" customHeight="1">
      <c r="D220" s="4"/>
      <c r="E220" s="4"/>
      <c r="F220" s="4"/>
    </row>
    <row r="221" spans="4:6" ht="12.75" customHeight="1">
      <c r="D221" s="4"/>
      <c r="E221" s="4"/>
      <c r="F221" s="4"/>
    </row>
    <row r="222" spans="4:6" ht="12.75" customHeight="1">
      <c r="D222" s="4"/>
      <c r="E222" s="4"/>
      <c r="F222" s="4"/>
    </row>
    <row r="223" spans="4:6" ht="12.75" customHeight="1">
      <c r="D223" s="4"/>
      <c r="E223" s="4"/>
      <c r="F223" s="4"/>
    </row>
    <row r="224" spans="4:6" ht="12.75" customHeight="1">
      <c r="D224" s="4"/>
      <c r="E224" s="4"/>
      <c r="F224" s="4"/>
    </row>
    <row r="225" spans="4:6" ht="12.75" customHeight="1">
      <c r="D225" s="4"/>
      <c r="E225" s="4"/>
      <c r="F225" s="4"/>
    </row>
    <row r="226" spans="4:6" ht="12.75" customHeight="1">
      <c r="D226" s="4"/>
      <c r="E226" s="4"/>
      <c r="F226" s="4"/>
    </row>
    <row r="227" spans="4:6" ht="12.75" customHeight="1">
      <c r="D227" s="4"/>
      <c r="E227" s="4"/>
      <c r="F227" s="4"/>
    </row>
    <row r="228" spans="4:6" ht="12.75" customHeight="1">
      <c r="D228" s="4"/>
      <c r="E228" s="4"/>
      <c r="F228" s="4"/>
    </row>
    <row r="229" spans="4:6" ht="12.75" customHeight="1">
      <c r="D229" s="4"/>
      <c r="E229" s="4"/>
      <c r="F229" s="4"/>
    </row>
    <row r="230" spans="4:6" ht="12.75" customHeight="1">
      <c r="D230" s="4"/>
      <c r="E230" s="4"/>
      <c r="F230" s="4"/>
    </row>
    <row r="231" spans="4:6" ht="12.75" customHeight="1">
      <c r="D231" s="4"/>
      <c r="E231" s="4"/>
      <c r="F231" s="4"/>
    </row>
    <row r="232" spans="4:6" ht="12.75" customHeight="1">
      <c r="D232" s="4"/>
      <c r="E232" s="4"/>
      <c r="F232" s="4"/>
    </row>
    <row r="233" spans="4:6" ht="12.75" customHeight="1">
      <c r="D233" s="4"/>
      <c r="E233" s="4"/>
      <c r="F233" s="4"/>
    </row>
    <row r="234" spans="4:6" ht="12.75" customHeight="1">
      <c r="D234" s="4"/>
      <c r="E234" s="4"/>
      <c r="F234" s="4"/>
    </row>
    <row r="235" spans="4:6" ht="12.75" customHeight="1">
      <c r="D235" s="4"/>
      <c r="E235" s="4"/>
      <c r="F235" s="4"/>
    </row>
    <row r="236" spans="4:6" ht="12.75" customHeight="1">
      <c r="D236" s="4"/>
      <c r="E236" s="4"/>
      <c r="F236" s="4"/>
    </row>
    <row r="237" spans="4:6" ht="12.75" customHeight="1">
      <c r="D237" s="4"/>
      <c r="E237" s="4"/>
      <c r="F237" s="4"/>
    </row>
    <row r="238" spans="4:6" ht="12.75" customHeight="1">
      <c r="D238" s="4"/>
      <c r="E238" s="4"/>
      <c r="F238" s="4"/>
    </row>
    <row r="239" spans="4:6" ht="12.75" customHeight="1">
      <c r="D239" s="4"/>
      <c r="E239" s="4"/>
      <c r="F239" s="4"/>
    </row>
    <row r="240" spans="4:6" ht="12.75" customHeight="1">
      <c r="D240" s="4"/>
      <c r="E240" s="4"/>
      <c r="F240" s="4"/>
    </row>
    <row r="241" spans="4:6" ht="12.75" customHeight="1">
      <c r="D241" s="4"/>
      <c r="E241" s="4"/>
      <c r="F241" s="4"/>
    </row>
    <row r="242" spans="4:6" ht="12.75" customHeight="1">
      <c r="D242" s="4"/>
      <c r="E242" s="4"/>
      <c r="F242" s="4"/>
    </row>
    <row r="243" spans="4:6" ht="12.75" customHeight="1">
      <c r="D243" s="4"/>
      <c r="E243" s="4"/>
      <c r="F243" s="4"/>
    </row>
    <row r="244" spans="4:6" ht="12.75" customHeight="1">
      <c r="D244" s="4"/>
      <c r="E244" s="4"/>
      <c r="F244" s="4"/>
    </row>
    <row r="245" spans="4:6" ht="12.75" customHeight="1">
      <c r="D245" s="4"/>
      <c r="E245" s="4"/>
      <c r="F245" s="4"/>
    </row>
    <row r="246" spans="4:6" ht="12.75" customHeight="1">
      <c r="D246" s="4"/>
      <c r="E246" s="4"/>
      <c r="F246" s="4"/>
    </row>
    <row r="247" spans="4:6" ht="12.75" customHeight="1">
      <c r="D247" s="4"/>
      <c r="E247" s="4"/>
      <c r="F247" s="4"/>
    </row>
    <row r="248" spans="4:6" ht="12.75" customHeight="1">
      <c r="D248" s="4"/>
      <c r="E248" s="4"/>
      <c r="F248" s="4"/>
    </row>
    <row r="249" spans="4:6" ht="12.75" customHeight="1">
      <c r="D249" s="4"/>
      <c r="E249" s="4"/>
      <c r="F249" s="4"/>
    </row>
    <row r="250" spans="4:6" ht="12.75" customHeight="1">
      <c r="D250" s="4"/>
      <c r="E250" s="4"/>
      <c r="F250" s="4"/>
    </row>
    <row r="251" spans="4:6" ht="12.75" customHeight="1">
      <c r="D251" s="4"/>
      <c r="E251" s="4"/>
      <c r="F251" s="4"/>
    </row>
    <row r="252" spans="4:6" ht="12.75" customHeight="1">
      <c r="D252" s="4"/>
      <c r="E252" s="4"/>
      <c r="F252" s="4"/>
    </row>
    <row r="253" spans="4:6" ht="12.75" customHeight="1">
      <c r="D253" s="4"/>
      <c r="E253" s="4"/>
      <c r="F253" s="4"/>
    </row>
    <row r="254" spans="4:6" ht="12.75" customHeight="1">
      <c r="D254" s="4"/>
      <c r="E254" s="4"/>
      <c r="F254" s="4"/>
    </row>
    <row r="255" spans="4:6" ht="12.75" customHeight="1">
      <c r="D255" s="4"/>
      <c r="E255" s="4"/>
      <c r="F255" s="4"/>
    </row>
    <row r="256" spans="4:6" ht="12.75" customHeight="1">
      <c r="D256" s="4"/>
      <c r="E256" s="4"/>
      <c r="F256" s="4"/>
    </row>
    <row r="257" spans="4:6" ht="12.75" customHeight="1">
      <c r="D257" s="4"/>
      <c r="E257" s="4"/>
      <c r="F257" s="4"/>
    </row>
    <row r="258" spans="4:6" ht="12.75" customHeight="1">
      <c r="D258" s="4"/>
      <c r="E258" s="4"/>
      <c r="F258" s="4"/>
    </row>
    <row r="259" spans="4:6" ht="12.75" customHeight="1">
      <c r="D259" s="4"/>
      <c r="E259" s="4"/>
      <c r="F259" s="4"/>
    </row>
    <row r="260" spans="4:6" ht="12.75" customHeight="1">
      <c r="D260" s="4"/>
      <c r="E260" s="4"/>
      <c r="F260" s="4"/>
    </row>
    <row r="261" spans="4:6" ht="12.75" customHeight="1">
      <c r="D261" s="4"/>
      <c r="E261" s="4"/>
      <c r="F261" s="4"/>
    </row>
    <row r="262" spans="4:6" ht="12.75" customHeight="1">
      <c r="D262" s="4"/>
      <c r="E262" s="4"/>
      <c r="F262" s="4"/>
    </row>
    <row r="263" spans="4:6" ht="12.75" customHeight="1">
      <c r="D263" s="4"/>
      <c r="E263" s="4"/>
      <c r="F263" s="4"/>
    </row>
    <row r="264" spans="4:6" ht="12.75" customHeight="1">
      <c r="D264" s="4"/>
      <c r="E264" s="4"/>
      <c r="F264" s="4"/>
    </row>
    <row r="265" spans="4:6" ht="12.75" customHeight="1">
      <c r="D265" s="4"/>
      <c r="E265" s="4"/>
      <c r="F265" s="4"/>
    </row>
    <row r="266" spans="4:6" ht="12.75" customHeight="1">
      <c r="D266" s="4"/>
      <c r="E266" s="4"/>
      <c r="F266" s="4"/>
    </row>
    <row r="267" spans="4:6" ht="12.75" customHeight="1">
      <c r="D267" s="4"/>
      <c r="E267" s="4"/>
      <c r="F267" s="4"/>
    </row>
    <row r="268" spans="4:6" ht="12.75" customHeight="1">
      <c r="D268" s="4"/>
      <c r="E268" s="4"/>
      <c r="F268" s="4"/>
    </row>
    <row r="269" spans="4:6" ht="12.75" customHeight="1">
      <c r="D269" s="4"/>
      <c r="E269" s="4"/>
      <c r="F269" s="4"/>
    </row>
    <row r="270" spans="4:6" ht="12.75" customHeight="1">
      <c r="D270" s="4"/>
      <c r="E270" s="4"/>
      <c r="F270" s="4"/>
    </row>
    <row r="271" spans="4:6" ht="12.75" customHeight="1">
      <c r="D271" s="4"/>
      <c r="E271" s="4"/>
      <c r="F271" s="4"/>
    </row>
    <row r="272" spans="4:6" ht="12.75" customHeight="1">
      <c r="D272" s="4"/>
      <c r="E272" s="4"/>
      <c r="F272" s="4"/>
    </row>
    <row r="273" spans="4:6" ht="12.75" customHeight="1">
      <c r="D273" s="4"/>
      <c r="E273" s="4"/>
      <c r="F273" s="4"/>
    </row>
    <row r="274" spans="4:6" ht="12.75" customHeight="1">
      <c r="D274" s="4"/>
      <c r="E274" s="4"/>
      <c r="F274" s="4"/>
    </row>
    <row r="275" spans="4:6" ht="12.75" customHeight="1">
      <c r="D275" s="4"/>
      <c r="E275" s="4"/>
      <c r="F275" s="4"/>
    </row>
    <row r="276" spans="4:6" ht="12.75" customHeight="1">
      <c r="D276" s="4"/>
      <c r="E276" s="4"/>
      <c r="F276" s="4"/>
    </row>
    <row r="277" spans="4:6" ht="12.75" customHeight="1">
      <c r="D277" s="4"/>
      <c r="E277" s="4"/>
      <c r="F277" s="4"/>
    </row>
    <row r="278" spans="4:6" ht="12.75" customHeight="1">
      <c r="D278" s="4"/>
      <c r="E278" s="4"/>
      <c r="F278" s="4"/>
    </row>
    <row r="279" spans="4:6" ht="12.75" customHeight="1">
      <c r="D279" s="4"/>
      <c r="E279" s="4"/>
      <c r="F279" s="4"/>
    </row>
    <row r="280" spans="4:6" ht="12.75" customHeight="1">
      <c r="D280" s="4"/>
      <c r="E280" s="4"/>
      <c r="F280" s="4"/>
    </row>
    <row r="281" spans="4:6" ht="12.75" customHeight="1">
      <c r="D281" s="4"/>
      <c r="E281" s="4"/>
      <c r="F281" s="4"/>
    </row>
    <row r="282" spans="4:6" ht="12.75" customHeight="1">
      <c r="D282" s="4"/>
      <c r="E282" s="4"/>
      <c r="F282" s="4"/>
    </row>
    <row r="283" spans="4:6" ht="12.75" customHeight="1">
      <c r="D283" s="4"/>
      <c r="E283" s="4"/>
      <c r="F283" s="4"/>
    </row>
    <row r="284" spans="4:6" ht="12.75" customHeight="1">
      <c r="D284" s="4"/>
      <c r="E284" s="4"/>
      <c r="F284" s="4"/>
    </row>
    <row r="285" spans="4:6" ht="12.75" customHeight="1">
      <c r="D285" s="4"/>
      <c r="E285" s="4"/>
      <c r="F285" s="4"/>
    </row>
    <row r="286" spans="4:6" ht="12.75" customHeight="1">
      <c r="D286" s="4"/>
      <c r="E286" s="4"/>
      <c r="F286" s="4"/>
    </row>
    <row r="287" spans="4:6" ht="12.75" customHeight="1">
      <c r="D287" s="4"/>
      <c r="E287" s="4"/>
      <c r="F287" s="4"/>
    </row>
    <row r="288" spans="4:6" ht="12.75" customHeight="1">
      <c r="D288" s="4"/>
      <c r="E288" s="4"/>
      <c r="F288" s="4"/>
    </row>
    <row r="289" spans="4:6" ht="12.75" customHeight="1">
      <c r="D289" s="4"/>
      <c r="E289" s="4"/>
      <c r="F289" s="4"/>
    </row>
    <row r="290" spans="4:6" ht="12.75" customHeight="1">
      <c r="D290" s="4"/>
      <c r="E290" s="4"/>
      <c r="F290" s="4"/>
    </row>
    <row r="291" spans="4:6" ht="12.75" customHeight="1">
      <c r="D291" s="4"/>
      <c r="E291" s="4"/>
      <c r="F291" s="4"/>
    </row>
    <row r="292" spans="4:6" ht="12.75" customHeight="1">
      <c r="D292" s="4"/>
      <c r="E292" s="4"/>
      <c r="F292" s="4"/>
    </row>
    <row r="293" spans="4:6" ht="12.75" customHeight="1">
      <c r="D293" s="4"/>
      <c r="E293" s="4"/>
      <c r="F293" s="4"/>
    </row>
    <row r="294" spans="4:6" ht="12.75" customHeight="1">
      <c r="D294" s="4"/>
      <c r="E294" s="4"/>
      <c r="F294" s="4"/>
    </row>
    <row r="295" spans="4:6" ht="12.75" customHeight="1">
      <c r="D295" s="4"/>
      <c r="E295" s="4"/>
      <c r="F295" s="4"/>
    </row>
    <row r="296" spans="4:6" ht="12.75" customHeight="1">
      <c r="D296" s="4"/>
      <c r="E296" s="4"/>
      <c r="F296" s="4"/>
    </row>
    <row r="297" spans="4:6" ht="12.75" customHeight="1">
      <c r="D297" s="4"/>
      <c r="E297" s="4"/>
      <c r="F297" s="4"/>
    </row>
    <row r="298" spans="4:6" ht="12.75" customHeight="1">
      <c r="D298" s="4"/>
      <c r="E298" s="4"/>
      <c r="F298" s="4"/>
    </row>
    <row r="299" spans="4:6" ht="12.75" customHeight="1">
      <c r="D299" s="4"/>
      <c r="E299" s="4"/>
      <c r="F299" s="4"/>
    </row>
    <row r="300" spans="4:6" ht="12.75" customHeight="1">
      <c r="D300" s="4"/>
      <c r="E300" s="4"/>
      <c r="F300" s="4"/>
    </row>
    <row r="301" spans="4:6" ht="12.75" customHeight="1">
      <c r="D301" s="4"/>
      <c r="E301" s="4"/>
      <c r="F301" s="4"/>
    </row>
    <row r="302" spans="4:6" ht="12.75" customHeight="1">
      <c r="D302" s="4"/>
      <c r="E302" s="4"/>
      <c r="F302" s="4"/>
    </row>
    <row r="303" spans="4:6" ht="12.75" customHeight="1">
      <c r="D303" s="4"/>
      <c r="E303" s="4"/>
      <c r="F303" s="4"/>
    </row>
    <row r="304" spans="4:6" ht="12.75" customHeight="1">
      <c r="D304" s="4"/>
      <c r="E304" s="4"/>
      <c r="F304" s="4"/>
    </row>
    <row r="305" spans="4:6" ht="12.75" customHeight="1">
      <c r="D305" s="4"/>
      <c r="E305" s="4"/>
      <c r="F305" s="4"/>
    </row>
    <row r="306" spans="4:6" ht="12.75" customHeight="1">
      <c r="D306" s="4"/>
      <c r="E306" s="4"/>
      <c r="F306" s="4"/>
    </row>
    <row r="307" spans="4:6" ht="12.75" customHeight="1">
      <c r="D307" s="4"/>
      <c r="E307" s="4"/>
      <c r="F307" s="4"/>
    </row>
    <row r="308" spans="4:6" ht="12.75" customHeight="1">
      <c r="D308" s="4"/>
      <c r="E308" s="4"/>
      <c r="F308" s="4"/>
    </row>
    <row r="309" spans="4:6" ht="12.75" customHeight="1">
      <c r="D309" s="4"/>
      <c r="E309" s="4"/>
      <c r="F309" s="4"/>
    </row>
    <row r="310" spans="4:6" ht="12.75" customHeight="1">
      <c r="D310" s="4"/>
      <c r="E310" s="4"/>
      <c r="F310" s="4"/>
    </row>
    <row r="311" spans="4:6" ht="12.75" customHeight="1">
      <c r="D311" s="4"/>
      <c r="E311" s="4"/>
      <c r="F311" s="4"/>
    </row>
    <row r="312" spans="4:6" ht="12.75" customHeight="1">
      <c r="D312" s="4"/>
      <c r="E312" s="4"/>
      <c r="F312" s="4"/>
    </row>
    <row r="313" spans="4:6" ht="12.75" customHeight="1">
      <c r="D313" s="4"/>
      <c r="E313" s="4"/>
      <c r="F313" s="4"/>
    </row>
    <row r="314" spans="4:6" ht="12.75" customHeight="1">
      <c r="D314" s="4"/>
      <c r="E314" s="4"/>
      <c r="F314" s="4"/>
    </row>
    <row r="315" spans="4:6" ht="12.75" customHeight="1">
      <c r="D315" s="4"/>
      <c r="E315" s="4"/>
      <c r="F315" s="4"/>
    </row>
    <row r="316" spans="4:6" ht="12.75" customHeight="1">
      <c r="D316" s="4"/>
      <c r="E316" s="4"/>
      <c r="F316" s="4"/>
    </row>
    <row r="317" spans="4:6" ht="12.75" customHeight="1">
      <c r="D317" s="4"/>
      <c r="E317" s="4"/>
      <c r="F317" s="4"/>
    </row>
    <row r="318" spans="4:6" ht="12.75" customHeight="1">
      <c r="D318" s="4"/>
      <c r="E318" s="4"/>
      <c r="F318" s="4"/>
    </row>
    <row r="319" spans="4:6" ht="12.75" customHeight="1">
      <c r="D319" s="4"/>
      <c r="E319" s="4"/>
      <c r="F319" s="4"/>
    </row>
    <row r="320" spans="4:6" ht="12.75" customHeight="1">
      <c r="D320" s="4"/>
      <c r="E320" s="4"/>
      <c r="F320" s="4"/>
    </row>
    <row r="321" spans="4:6" ht="12.75" customHeight="1">
      <c r="D321" s="4"/>
      <c r="E321" s="4"/>
      <c r="F321" s="4"/>
    </row>
    <row r="322" spans="4:6" ht="12.75" customHeight="1">
      <c r="D322" s="4"/>
      <c r="E322" s="4"/>
      <c r="F322" s="4"/>
    </row>
    <row r="323" spans="4:6" ht="12.75" customHeight="1">
      <c r="D323" s="4"/>
      <c r="E323" s="4"/>
      <c r="F323" s="4"/>
    </row>
    <row r="324" spans="4:6" ht="12.75" customHeight="1">
      <c r="D324" s="4"/>
      <c r="E324" s="4"/>
      <c r="F324" s="4"/>
    </row>
    <row r="325" spans="4:6" ht="12.75" customHeight="1">
      <c r="D325" s="4"/>
      <c r="E325" s="4"/>
      <c r="F325" s="4"/>
    </row>
    <row r="326" spans="4:6" ht="12.75" customHeight="1">
      <c r="D326" s="4"/>
      <c r="E326" s="4"/>
      <c r="F326" s="4"/>
    </row>
    <row r="327" spans="4:6" ht="12.75" customHeight="1">
      <c r="D327" s="4"/>
      <c r="E327" s="4"/>
      <c r="F327" s="4"/>
    </row>
    <row r="328" spans="4:6" ht="12.75" customHeight="1">
      <c r="D328" s="4"/>
      <c r="E328" s="4"/>
      <c r="F328" s="4"/>
    </row>
    <row r="329" spans="4:6" ht="12.75" customHeight="1">
      <c r="D329" s="4"/>
      <c r="E329" s="4"/>
      <c r="F329" s="4"/>
    </row>
    <row r="330" spans="4:6" ht="12.75" customHeight="1">
      <c r="D330" s="4"/>
      <c r="E330" s="4"/>
      <c r="F330" s="4"/>
    </row>
    <row r="331" spans="4:6" ht="12.75" customHeight="1">
      <c r="D331" s="4"/>
      <c r="E331" s="4"/>
      <c r="F331" s="4"/>
    </row>
    <row r="332" spans="4:6" ht="12.75" customHeight="1">
      <c r="D332" s="4"/>
      <c r="E332" s="4"/>
      <c r="F332" s="4"/>
    </row>
    <row r="333" spans="4:6" ht="12.75" customHeight="1">
      <c r="D333" s="4"/>
      <c r="E333" s="4"/>
      <c r="F333" s="4"/>
    </row>
    <row r="334" spans="4:6" ht="12.75" customHeight="1">
      <c r="D334" s="4"/>
      <c r="E334" s="4"/>
      <c r="F334" s="4"/>
    </row>
    <row r="335" spans="4:6" ht="12.75" customHeight="1">
      <c r="D335" s="4"/>
      <c r="E335" s="4"/>
      <c r="F335" s="4"/>
    </row>
    <row r="336" spans="4:6" ht="12.75" customHeight="1">
      <c r="D336" s="4"/>
      <c r="E336" s="4"/>
      <c r="F336" s="4"/>
    </row>
    <row r="337" spans="4:6" ht="12.75" customHeight="1">
      <c r="D337" s="4"/>
      <c r="E337" s="4"/>
      <c r="F337" s="4"/>
    </row>
    <row r="338" spans="4:6" ht="12.75" customHeight="1">
      <c r="D338" s="4"/>
      <c r="E338" s="4"/>
      <c r="F338" s="4"/>
    </row>
    <row r="339" spans="4:6" ht="12.75" customHeight="1">
      <c r="D339" s="4"/>
      <c r="E339" s="4"/>
      <c r="F339" s="4"/>
    </row>
    <row r="340" spans="4:6" ht="12.75" customHeight="1">
      <c r="D340" s="4"/>
      <c r="E340" s="4"/>
      <c r="F340" s="4"/>
    </row>
    <row r="341" spans="4:6" ht="12.75" customHeight="1">
      <c r="D341" s="4"/>
      <c r="E341" s="4"/>
      <c r="F341" s="4"/>
    </row>
    <row r="342" spans="4:6" ht="12.75" customHeight="1">
      <c r="D342" s="4"/>
      <c r="E342" s="4"/>
      <c r="F342" s="4"/>
    </row>
    <row r="343" spans="4:6" ht="12.75" customHeight="1">
      <c r="D343" s="4"/>
      <c r="E343" s="4"/>
      <c r="F343" s="4"/>
    </row>
    <row r="344" spans="4:6" ht="12.75" customHeight="1">
      <c r="D344" s="4"/>
      <c r="E344" s="4"/>
      <c r="F344" s="4"/>
    </row>
    <row r="345" spans="4:6" ht="12.75" customHeight="1">
      <c r="D345" s="4"/>
      <c r="E345" s="4"/>
      <c r="F345" s="4"/>
    </row>
    <row r="346" spans="4:6" ht="12.75" customHeight="1">
      <c r="D346" s="4"/>
      <c r="E346" s="4"/>
      <c r="F346" s="4"/>
    </row>
    <row r="347" spans="4:6" ht="12.75" customHeight="1">
      <c r="D347" s="4"/>
      <c r="E347" s="4"/>
      <c r="F347" s="4"/>
    </row>
    <row r="348" spans="4:6" ht="12.75" customHeight="1">
      <c r="D348" s="4"/>
      <c r="E348" s="4"/>
      <c r="F348" s="4"/>
    </row>
    <row r="349" spans="4:6" ht="12.75" customHeight="1">
      <c r="D349" s="4"/>
      <c r="E349" s="4"/>
      <c r="F349" s="4"/>
    </row>
    <row r="350" spans="4:6" ht="12.75" customHeight="1">
      <c r="D350" s="4"/>
      <c r="E350" s="4"/>
      <c r="F350" s="4"/>
    </row>
    <row r="351" spans="4:6" ht="12.75" customHeight="1">
      <c r="D351" s="4"/>
      <c r="E351" s="4"/>
      <c r="F351" s="4"/>
    </row>
    <row r="352" spans="4:6" ht="12.75" customHeight="1">
      <c r="D352" s="4"/>
      <c r="E352" s="4"/>
      <c r="F352" s="4"/>
    </row>
    <row r="353" spans="4:6" ht="12.75" customHeight="1">
      <c r="D353" s="4"/>
      <c r="E353" s="4"/>
      <c r="F353" s="4"/>
    </row>
    <row r="354" spans="4:6" ht="12.75" customHeight="1">
      <c r="D354" s="4"/>
      <c r="E354" s="4"/>
      <c r="F354" s="4"/>
    </row>
    <row r="355" spans="4:6" ht="12.75" customHeight="1">
      <c r="D355" s="4"/>
      <c r="E355" s="4"/>
      <c r="F355" s="4"/>
    </row>
    <row r="356" spans="4:6" ht="12.75" customHeight="1">
      <c r="D356" s="4"/>
      <c r="E356" s="4"/>
      <c r="F356" s="4"/>
    </row>
    <row r="357" spans="4:6" ht="12.75" customHeight="1">
      <c r="D357" s="4"/>
      <c r="E357" s="4"/>
      <c r="F357" s="4"/>
    </row>
    <row r="358" spans="4:6" ht="12.75" customHeight="1">
      <c r="D358" s="4"/>
      <c r="E358" s="4"/>
      <c r="F358" s="4"/>
    </row>
    <row r="359" spans="4:6" ht="12.75" customHeight="1">
      <c r="D359" s="4"/>
      <c r="E359" s="4"/>
      <c r="F359" s="4"/>
    </row>
    <row r="360" spans="4:6" ht="12.75" customHeight="1">
      <c r="D360" s="4"/>
      <c r="E360" s="4"/>
      <c r="F360" s="4"/>
    </row>
    <row r="361" spans="4:6" ht="12.75" customHeight="1">
      <c r="D361" s="4"/>
      <c r="E361" s="4"/>
      <c r="F361" s="4"/>
    </row>
    <row r="362" spans="4:6" ht="12.75" customHeight="1">
      <c r="D362" s="4"/>
      <c r="E362" s="4"/>
      <c r="F362" s="4"/>
    </row>
    <row r="363" spans="4:6" ht="12.75" customHeight="1">
      <c r="D363" s="4"/>
      <c r="E363" s="4"/>
      <c r="F363" s="4"/>
    </row>
    <row r="364" spans="4:6" ht="12.75" customHeight="1">
      <c r="D364" s="4"/>
      <c r="E364" s="4"/>
      <c r="F364" s="4"/>
    </row>
    <row r="365" spans="4:6" ht="12.75" customHeight="1">
      <c r="D365" s="4"/>
      <c r="E365" s="4"/>
      <c r="F365" s="4"/>
    </row>
    <row r="366" spans="4:6" ht="12.75" customHeight="1">
      <c r="D366" s="4"/>
      <c r="E366" s="4"/>
      <c r="F366" s="4"/>
    </row>
    <row r="367" spans="4:6" ht="12.75" customHeight="1">
      <c r="D367" s="4"/>
      <c r="E367" s="4"/>
      <c r="F367" s="4"/>
    </row>
    <row r="368" spans="4:6" ht="12.75" customHeight="1">
      <c r="D368" s="4"/>
      <c r="E368" s="4"/>
      <c r="F368" s="4"/>
    </row>
    <row r="369" spans="4:6" ht="12.75" customHeight="1">
      <c r="D369" s="4"/>
      <c r="E369" s="4"/>
      <c r="F369" s="4"/>
    </row>
    <row r="370" spans="4:6" ht="12.75" customHeight="1">
      <c r="D370" s="4"/>
      <c r="E370" s="4"/>
      <c r="F370" s="4"/>
    </row>
    <row r="371" spans="4:6" ht="12.75" customHeight="1">
      <c r="D371" s="4"/>
      <c r="E371" s="4"/>
      <c r="F371" s="4"/>
    </row>
    <row r="372" spans="4:6" ht="12.75" customHeight="1">
      <c r="D372" s="4"/>
      <c r="E372" s="4"/>
      <c r="F372" s="4"/>
    </row>
    <row r="373" spans="4:6" ht="12.75" customHeight="1">
      <c r="D373" s="4"/>
      <c r="E373" s="4"/>
      <c r="F373" s="4"/>
    </row>
    <row r="374" spans="4:6" ht="12.75" customHeight="1">
      <c r="D374" s="4"/>
      <c r="E374" s="4"/>
      <c r="F374" s="4"/>
    </row>
    <row r="375" spans="4:6" ht="12.75" customHeight="1">
      <c r="D375" s="4"/>
      <c r="E375" s="4"/>
      <c r="F375" s="4"/>
    </row>
    <row r="376" spans="4:6" ht="12.75" customHeight="1">
      <c r="D376" s="4"/>
      <c r="E376" s="4"/>
      <c r="F376" s="4"/>
    </row>
    <row r="377" spans="4:6" ht="12.75" customHeight="1">
      <c r="D377" s="4"/>
      <c r="E377" s="4"/>
      <c r="F377" s="4"/>
    </row>
    <row r="378" spans="4:6" ht="12.75" customHeight="1">
      <c r="D378" s="4"/>
      <c r="E378" s="4"/>
      <c r="F378" s="4"/>
    </row>
    <row r="379" spans="4:6" ht="12.75" customHeight="1">
      <c r="D379" s="4"/>
      <c r="E379" s="4"/>
      <c r="F379" s="4"/>
    </row>
    <row r="380" spans="4:6" ht="12.75" customHeight="1">
      <c r="D380" s="4"/>
      <c r="E380" s="4"/>
      <c r="F380" s="4"/>
    </row>
    <row r="381" spans="4:6" ht="12.75" customHeight="1">
      <c r="D381" s="4"/>
      <c r="E381" s="4"/>
      <c r="F381" s="4"/>
    </row>
    <row r="382" spans="4:6" ht="12.75" customHeight="1">
      <c r="D382" s="4"/>
      <c r="E382" s="4"/>
      <c r="F382" s="4"/>
    </row>
    <row r="383" spans="4:6" ht="12.75" customHeight="1">
      <c r="D383" s="4"/>
      <c r="E383" s="4"/>
      <c r="F383" s="4"/>
    </row>
    <row r="384" spans="4:6" ht="12.75" customHeight="1">
      <c r="D384" s="4"/>
      <c r="E384" s="4"/>
      <c r="F384" s="4"/>
    </row>
    <row r="385" spans="4:6" ht="12.75" customHeight="1">
      <c r="D385" s="4"/>
      <c r="E385" s="4"/>
      <c r="F385" s="4"/>
    </row>
    <row r="386" spans="4:6" ht="12.75" customHeight="1">
      <c r="D386" s="4"/>
      <c r="E386" s="4"/>
      <c r="F386" s="4"/>
    </row>
    <row r="387" spans="4:6" ht="12.75" customHeight="1">
      <c r="D387" s="4"/>
      <c r="E387" s="4"/>
      <c r="F387" s="4"/>
    </row>
    <row r="388" spans="4:6" ht="12.75" customHeight="1">
      <c r="D388" s="4"/>
      <c r="E388" s="4"/>
      <c r="F388" s="4"/>
    </row>
    <row r="389" spans="4:6" ht="12.75" customHeight="1">
      <c r="D389" s="4"/>
      <c r="E389" s="4"/>
      <c r="F389" s="4"/>
    </row>
    <row r="390" spans="4:6" ht="12.75" customHeight="1">
      <c r="D390" s="4"/>
      <c r="E390" s="4"/>
      <c r="F390" s="4"/>
    </row>
    <row r="391" spans="4:6" ht="12.75" customHeight="1">
      <c r="D391" s="4"/>
      <c r="E391" s="4"/>
      <c r="F391" s="4"/>
    </row>
    <row r="392" spans="4:6" ht="12.75" customHeight="1">
      <c r="D392" s="4"/>
      <c r="E392" s="4"/>
      <c r="F392" s="4"/>
    </row>
    <row r="393" spans="4:6" ht="12.75" customHeight="1">
      <c r="D393" s="4"/>
      <c r="E393" s="4"/>
      <c r="F393" s="4"/>
    </row>
    <row r="394" spans="4:6" ht="12.75" customHeight="1">
      <c r="D394" s="4"/>
      <c r="E394" s="4"/>
      <c r="F394" s="4"/>
    </row>
    <row r="395" spans="4:6" ht="12.75" customHeight="1">
      <c r="D395" s="4"/>
      <c r="E395" s="4"/>
      <c r="F395" s="4"/>
    </row>
    <row r="396" spans="4:6" ht="12.75" customHeight="1">
      <c r="D396" s="4"/>
      <c r="E396" s="4"/>
      <c r="F396" s="4"/>
    </row>
    <row r="397" spans="4:6" ht="12.75" customHeight="1">
      <c r="D397" s="4"/>
      <c r="E397" s="4"/>
      <c r="F397" s="4"/>
    </row>
    <row r="398" spans="4:6" ht="12.75" customHeight="1">
      <c r="D398" s="4"/>
      <c r="E398" s="4"/>
      <c r="F398" s="4"/>
    </row>
    <row r="399" spans="4:6" ht="12.75" customHeight="1">
      <c r="D399" s="4"/>
      <c r="E399" s="4"/>
      <c r="F399" s="4"/>
    </row>
    <row r="400" spans="4:6" ht="12.75" customHeight="1">
      <c r="D400" s="4"/>
      <c r="E400" s="4"/>
      <c r="F400" s="4"/>
    </row>
    <row r="401" spans="4:6" ht="12.75" customHeight="1">
      <c r="D401" s="4"/>
      <c r="E401" s="4"/>
      <c r="F401" s="4"/>
    </row>
    <row r="402" spans="4:6" ht="12.75" customHeight="1">
      <c r="D402" s="4"/>
      <c r="E402" s="4"/>
      <c r="F402" s="4"/>
    </row>
    <row r="403" spans="4:6" ht="12.75" customHeight="1">
      <c r="D403" s="4"/>
      <c r="E403" s="4"/>
      <c r="F403" s="4"/>
    </row>
    <row r="404" spans="4:6" ht="12.75" customHeight="1">
      <c r="D404" s="4"/>
      <c r="E404" s="4"/>
      <c r="F404" s="4"/>
    </row>
    <row r="405" spans="4:6" ht="12.75" customHeight="1">
      <c r="D405" s="4"/>
      <c r="E405" s="4"/>
      <c r="F405" s="4"/>
    </row>
    <row r="406" spans="4:6" ht="12.75" customHeight="1">
      <c r="D406" s="4"/>
      <c r="E406" s="4"/>
      <c r="F406" s="4"/>
    </row>
    <row r="407" spans="4:6" ht="12.75" customHeight="1">
      <c r="D407" s="4"/>
      <c r="E407" s="4"/>
      <c r="F407" s="4"/>
    </row>
    <row r="408" spans="4:6" ht="12.75" customHeight="1">
      <c r="D408" s="4"/>
      <c r="E408" s="4"/>
      <c r="F408" s="4"/>
    </row>
    <row r="409" spans="4:6" ht="12.75" customHeight="1">
      <c r="D409" s="4"/>
      <c r="E409" s="4"/>
      <c r="F409" s="4"/>
    </row>
    <row r="410" spans="4:6" ht="12.75" customHeight="1">
      <c r="D410" s="4"/>
      <c r="E410" s="4"/>
      <c r="F410" s="4"/>
    </row>
    <row r="411" spans="4:6" ht="12.75" customHeight="1">
      <c r="D411" s="4"/>
      <c r="E411" s="4"/>
      <c r="F411" s="4"/>
    </row>
    <row r="412" spans="4:6" ht="12.75" customHeight="1">
      <c r="D412" s="4"/>
      <c r="E412" s="4"/>
      <c r="F412" s="4"/>
    </row>
    <row r="413" spans="4:6" ht="12.75" customHeight="1">
      <c r="D413" s="4"/>
      <c r="E413" s="4"/>
      <c r="F413" s="4"/>
    </row>
    <row r="414" spans="4:6" ht="12.75" customHeight="1">
      <c r="D414" s="4"/>
      <c r="E414" s="4"/>
      <c r="F414" s="4"/>
    </row>
    <row r="415" spans="4:6" ht="12.75" customHeight="1">
      <c r="D415" s="4"/>
      <c r="E415" s="4"/>
      <c r="F415" s="4"/>
    </row>
    <row r="416" spans="4:6" ht="12.75" customHeight="1">
      <c r="D416" s="4"/>
      <c r="E416" s="4"/>
      <c r="F416" s="4"/>
    </row>
    <row r="417" spans="4:6" ht="12.75" customHeight="1">
      <c r="D417" s="4"/>
      <c r="E417" s="4"/>
      <c r="F417" s="4"/>
    </row>
    <row r="418" spans="4:6" ht="12.75" customHeight="1">
      <c r="D418" s="4"/>
      <c r="E418" s="4"/>
      <c r="F418" s="4"/>
    </row>
    <row r="419" spans="4:6" ht="12.75" customHeight="1">
      <c r="D419" s="4"/>
      <c r="E419" s="4"/>
      <c r="F419" s="4"/>
    </row>
    <row r="420" spans="4:6" ht="12.75" customHeight="1">
      <c r="D420" s="4"/>
      <c r="E420" s="4"/>
      <c r="F420" s="4"/>
    </row>
    <row r="421" spans="4:6" ht="12.75" customHeight="1">
      <c r="D421" s="4"/>
      <c r="E421" s="4"/>
      <c r="F421" s="4"/>
    </row>
    <row r="422" spans="4:6" ht="12.75" customHeight="1">
      <c r="D422" s="4"/>
      <c r="E422" s="4"/>
      <c r="F422" s="4"/>
    </row>
    <row r="423" spans="4:6" ht="12.75" customHeight="1">
      <c r="D423" s="4"/>
      <c r="E423" s="4"/>
      <c r="F423" s="4"/>
    </row>
    <row r="424" spans="4:6" ht="12.75" customHeight="1">
      <c r="D424" s="4"/>
      <c r="E424" s="4"/>
      <c r="F424" s="4"/>
    </row>
    <row r="425" spans="4:6" ht="12.75" customHeight="1">
      <c r="D425" s="4"/>
      <c r="E425" s="4"/>
      <c r="F425" s="4"/>
    </row>
    <row r="426" spans="4:6" ht="12.75" customHeight="1">
      <c r="D426" s="4"/>
      <c r="E426" s="4"/>
      <c r="F426" s="4"/>
    </row>
    <row r="427" spans="4:6" ht="12.75" customHeight="1">
      <c r="D427" s="4"/>
      <c r="E427" s="4"/>
      <c r="F427" s="4"/>
    </row>
    <row r="428" spans="4:6" ht="12.75" customHeight="1">
      <c r="D428" s="4"/>
      <c r="E428" s="4"/>
      <c r="F428" s="4"/>
    </row>
    <row r="429" spans="4:6" ht="12.75" customHeight="1">
      <c r="D429" s="4"/>
      <c r="E429" s="4"/>
      <c r="F429" s="4"/>
    </row>
    <row r="430" spans="4:6" ht="12.75" customHeight="1">
      <c r="D430" s="4"/>
      <c r="E430" s="4"/>
      <c r="F430" s="4"/>
    </row>
    <row r="431" spans="4:6" ht="12.75" customHeight="1">
      <c r="D431" s="4"/>
      <c r="E431" s="4"/>
      <c r="F431" s="4"/>
    </row>
    <row r="432" spans="4:6" ht="12.75" customHeight="1">
      <c r="D432" s="4"/>
      <c r="E432" s="4"/>
      <c r="F432" s="4"/>
    </row>
    <row r="433" spans="4:6" ht="12.75" customHeight="1">
      <c r="D433" s="4"/>
      <c r="E433" s="4"/>
      <c r="F433" s="4"/>
    </row>
    <row r="434" spans="4:6" ht="12.75" customHeight="1">
      <c r="D434" s="4"/>
      <c r="E434" s="4"/>
      <c r="F434" s="4"/>
    </row>
    <row r="435" spans="4:6" ht="12.75" customHeight="1">
      <c r="D435" s="4"/>
      <c r="E435" s="4"/>
      <c r="F435" s="4"/>
    </row>
    <row r="436" spans="4:6" ht="12.75" customHeight="1">
      <c r="D436" s="4"/>
      <c r="E436" s="4"/>
      <c r="F436" s="4"/>
    </row>
    <row r="437" spans="4:6" ht="12.75" customHeight="1">
      <c r="D437" s="4"/>
      <c r="E437" s="4"/>
      <c r="F437" s="4"/>
    </row>
    <row r="438" spans="4:6" ht="12.75" customHeight="1">
      <c r="D438" s="4"/>
      <c r="E438" s="4"/>
      <c r="F438" s="4"/>
    </row>
    <row r="439" spans="4:6" ht="12.75" customHeight="1">
      <c r="D439" s="4"/>
      <c r="E439" s="4"/>
      <c r="F439" s="4"/>
    </row>
    <row r="440" spans="4:6" ht="12.75" customHeight="1">
      <c r="D440" s="4"/>
      <c r="E440" s="4"/>
      <c r="F440" s="4"/>
    </row>
    <row r="441" spans="4:6" ht="12.75" customHeight="1">
      <c r="D441" s="4"/>
      <c r="E441" s="4"/>
      <c r="F441" s="4"/>
    </row>
    <row r="442" spans="4:6" ht="12.75" customHeight="1">
      <c r="D442" s="4"/>
      <c r="E442" s="4"/>
      <c r="F442" s="4"/>
    </row>
    <row r="443" spans="4:6" ht="12.75" customHeight="1">
      <c r="D443" s="4"/>
      <c r="E443" s="4"/>
      <c r="F443" s="4"/>
    </row>
    <row r="444" spans="4:6" ht="12.75" customHeight="1">
      <c r="D444" s="4"/>
      <c r="E444" s="4"/>
      <c r="F444" s="4"/>
    </row>
    <row r="445" spans="4:6" ht="12.75" customHeight="1">
      <c r="D445" s="4"/>
      <c r="E445" s="4"/>
      <c r="F445" s="4"/>
    </row>
    <row r="446" spans="4:6" ht="12.75" customHeight="1">
      <c r="D446" s="4"/>
      <c r="E446" s="4"/>
      <c r="F446" s="4"/>
    </row>
    <row r="447" spans="4:6" ht="12.75" customHeight="1">
      <c r="D447" s="4"/>
      <c r="E447" s="4"/>
      <c r="F447" s="4"/>
    </row>
    <row r="448" spans="4:6" ht="12.75" customHeight="1">
      <c r="D448" s="4"/>
      <c r="E448" s="4"/>
      <c r="F448" s="4"/>
    </row>
    <row r="449" spans="4:6" ht="12.75" customHeight="1">
      <c r="D449" s="4"/>
      <c r="E449" s="4"/>
      <c r="F449" s="4"/>
    </row>
    <row r="450" spans="4:6" ht="12.75" customHeight="1">
      <c r="D450" s="4"/>
      <c r="E450" s="4"/>
      <c r="F450" s="4"/>
    </row>
    <row r="451" spans="4:6" ht="12.75" customHeight="1">
      <c r="D451" s="4"/>
      <c r="E451" s="4"/>
      <c r="F451" s="4"/>
    </row>
    <row r="452" spans="4:6" ht="12.75" customHeight="1">
      <c r="D452" s="4"/>
      <c r="E452" s="4"/>
      <c r="F452" s="4"/>
    </row>
    <row r="453" spans="4:6" ht="12.75" customHeight="1">
      <c r="D453" s="4"/>
      <c r="E453" s="4"/>
      <c r="F453" s="4"/>
    </row>
    <row r="454" spans="4:6" ht="12.75" customHeight="1">
      <c r="D454" s="4"/>
      <c r="E454" s="4"/>
      <c r="F454" s="4"/>
    </row>
    <row r="455" spans="4:6" ht="12.75" customHeight="1">
      <c r="D455" s="4"/>
      <c r="E455" s="4"/>
      <c r="F455" s="4"/>
    </row>
    <row r="456" spans="4:6" ht="12.75" customHeight="1">
      <c r="D456" s="4"/>
      <c r="E456" s="4"/>
      <c r="F456" s="4"/>
    </row>
    <row r="457" spans="4:6" ht="12.75" customHeight="1">
      <c r="D457" s="4"/>
      <c r="E457" s="4"/>
      <c r="F457" s="4"/>
    </row>
    <row r="458" spans="4:6" ht="12.75" customHeight="1">
      <c r="D458" s="4"/>
      <c r="E458" s="4"/>
      <c r="F458" s="4"/>
    </row>
    <row r="459" spans="4:6" ht="12.75" customHeight="1">
      <c r="D459" s="4"/>
      <c r="E459" s="4"/>
      <c r="F459" s="4"/>
    </row>
    <row r="460" spans="4:6" ht="12.75" customHeight="1">
      <c r="D460" s="4"/>
      <c r="E460" s="4"/>
      <c r="F460" s="4"/>
    </row>
    <row r="461" spans="4:6" ht="12.75" customHeight="1">
      <c r="D461" s="4"/>
      <c r="E461" s="4"/>
      <c r="F461" s="4"/>
    </row>
    <row r="462" spans="4:6" ht="12.75" customHeight="1">
      <c r="D462" s="4"/>
      <c r="E462" s="4"/>
      <c r="F462" s="4"/>
    </row>
    <row r="463" spans="4:6" ht="12.75" customHeight="1">
      <c r="D463" s="4"/>
      <c r="E463" s="4"/>
      <c r="F463" s="4"/>
    </row>
    <row r="464" spans="4:6" ht="12.75" customHeight="1">
      <c r="D464" s="4"/>
      <c r="E464" s="4"/>
      <c r="F464" s="4"/>
    </row>
    <row r="465" spans="4:6" ht="12.75" customHeight="1">
      <c r="D465" s="4"/>
      <c r="E465" s="4"/>
      <c r="F465" s="4"/>
    </row>
    <row r="466" spans="4:6" ht="12.75" customHeight="1">
      <c r="D466" s="4"/>
      <c r="E466" s="4"/>
      <c r="F466" s="4"/>
    </row>
    <row r="467" spans="4:6" ht="12.75" customHeight="1">
      <c r="D467" s="4"/>
      <c r="E467" s="4"/>
      <c r="F467" s="4"/>
    </row>
    <row r="468" spans="4:6" ht="12.75" customHeight="1">
      <c r="D468" s="4"/>
      <c r="E468" s="4"/>
      <c r="F468" s="4"/>
    </row>
    <row r="469" spans="4:6" ht="12.75" customHeight="1">
      <c r="D469" s="4"/>
      <c r="E469" s="4"/>
      <c r="F469" s="4"/>
    </row>
    <row r="470" spans="4:6" ht="12.75" customHeight="1">
      <c r="D470" s="4"/>
      <c r="E470" s="4"/>
      <c r="F470" s="4"/>
    </row>
    <row r="471" spans="4:6" ht="12.75" customHeight="1">
      <c r="D471" s="4"/>
      <c r="E471" s="4"/>
      <c r="F471" s="4"/>
    </row>
    <row r="472" spans="4:6" ht="12.75" customHeight="1">
      <c r="D472" s="4"/>
      <c r="E472" s="4"/>
      <c r="F472" s="4"/>
    </row>
    <row r="473" spans="4:6" ht="12.75" customHeight="1">
      <c r="D473" s="4"/>
      <c r="E473" s="4"/>
      <c r="F473" s="4"/>
    </row>
    <row r="474" spans="4:6" ht="12.75" customHeight="1">
      <c r="D474" s="4"/>
      <c r="E474" s="4"/>
      <c r="F474" s="4"/>
    </row>
    <row r="475" spans="4:6" ht="12.75" customHeight="1">
      <c r="D475" s="4"/>
      <c r="E475" s="4"/>
      <c r="F475" s="4"/>
    </row>
    <row r="476" spans="4:6" ht="12.75" customHeight="1">
      <c r="D476" s="4"/>
      <c r="E476" s="4"/>
      <c r="F476" s="4"/>
    </row>
    <row r="477" spans="4:6" ht="12.75" customHeight="1">
      <c r="D477" s="4"/>
      <c r="E477" s="4"/>
      <c r="F477" s="4"/>
    </row>
    <row r="478" spans="4:6" ht="12.75" customHeight="1">
      <c r="D478" s="4"/>
      <c r="E478" s="4"/>
      <c r="F478" s="4"/>
    </row>
    <row r="479" spans="4:6" ht="12.75" customHeight="1">
      <c r="D479" s="4"/>
      <c r="E479" s="4"/>
      <c r="F479" s="4"/>
    </row>
    <row r="480" spans="4:6" ht="12.75" customHeight="1">
      <c r="D480" s="4"/>
      <c r="E480" s="4"/>
      <c r="F480" s="4"/>
    </row>
    <row r="481" spans="4:6" ht="12.75" customHeight="1">
      <c r="D481" s="4"/>
      <c r="E481" s="4"/>
      <c r="F481" s="4"/>
    </row>
    <row r="482" spans="4:6" ht="12.75" customHeight="1">
      <c r="D482" s="4"/>
      <c r="E482" s="4"/>
      <c r="F482" s="4"/>
    </row>
    <row r="483" spans="4:6" ht="12.75" customHeight="1">
      <c r="D483" s="4"/>
      <c r="E483" s="4"/>
      <c r="F483" s="4"/>
    </row>
    <row r="484" spans="4:6" ht="12.75" customHeight="1">
      <c r="D484" s="4"/>
      <c r="E484" s="4"/>
      <c r="F484" s="4"/>
    </row>
    <row r="485" spans="4:6" ht="12.75" customHeight="1">
      <c r="D485" s="4"/>
      <c r="E485" s="4"/>
      <c r="F485" s="4"/>
    </row>
    <row r="486" spans="4:6" ht="12.75" customHeight="1">
      <c r="D486" s="4"/>
      <c r="E486" s="4"/>
      <c r="F486" s="4"/>
    </row>
    <row r="487" spans="4:6" ht="12.75" customHeight="1">
      <c r="D487" s="4"/>
      <c r="E487" s="4"/>
      <c r="F487" s="4"/>
    </row>
    <row r="488" spans="4:6" ht="12.75" customHeight="1">
      <c r="D488" s="4"/>
      <c r="E488" s="4"/>
      <c r="F488" s="4"/>
    </row>
    <row r="489" spans="4:6" ht="12.75" customHeight="1">
      <c r="D489" s="4"/>
      <c r="E489" s="4"/>
      <c r="F489" s="4"/>
    </row>
    <row r="490" spans="4:6" ht="12.75" customHeight="1">
      <c r="D490" s="4"/>
      <c r="E490" s="4"/>
      <c r="F490" s="4"/>
    </row>
    <row r="491" spans="4:6" ht="12.75" customHeight="1">
      <c r="D491" s="4"/>
      <c r="E491" s="4"/>
      <c r="F491" s="4"/>
    </row>
    <row r="492" spans="4:6" ht="12.75" customHeight="1">
      <c r="D492" s="4"/>
      <c r="E492" s="4"/>
      <c r="F492" s="4"/>
    </row>
    <row r="493" spans="4:6" ht="12.75" customHeight="1">
      <c r="D493" s="4"/>
      <c r="E493" s="4"/>
      <c r="F493" s="4"/>
    </row>
    <row r="494" spans="4:6" ht="12.75" customHeight="1">
      <c r="D494" s="4"/>
      <c r="E494" s="4"/>
      <c r="F494" s="4"/>
    </row>
    <row r="495" spans="4:6" ht="12.75" customHeight="1">
      <c r="D495" s="4"/>
      <c r="E495" s="4"/>
      <c r="F495" s="4"/>
    </row>
    <row r="496" spans="4:6" ht="12.75" customHeight="1">
      <c r="D496" s="4"/>
      <c r="E496" s="4"/>
      <c r="F496" s="4"/>
    </row>
    <row r="497" spans="4:6" ht="12.75" customHeight="1">
      <c r="D497" s="4"/>
      <c r="E497" s="4"/>
      <c r="F497" s="4"/>
    </row>
    <row r="498" spans="4:6" ht="12.75" customHeight="1">
      <c r="D498" s="4"/>
      <c r="E498" s="4"/>
      <c r="F498" s="4"/>
    </row>
    <row r="499" spans="4:6" ht="12.75" customHeight="1">
      <c r="D499" s="4"/>
      <c r="E499" s="4"/>
      <c r="F499" s="4"/>
    </row>
    <row r="500" spans="4:6" ht="12.75" customHeight="1">
      <c r="D500" s="4"/>
      <c r="E500" s="4"/>
      <c r="F500" s="4"/>
    </row>
    <row r="501" spans="4:6" ht="12.75" customHeight="1">
      <c r="D501" s="4"/>
      <c r="E501" s="4"/>
      <c r="F501" s="4"/>
    </row>
    <row r="502" spans="4:6" ht="12.75" customHeight="1">
      <c r="D502" s="4"/>
      <c r="E502" s="4"/>
      <c r="F502" s="4"/>
    </row>
    <row r="503" spans="4:6" ht="12.75" customHeight="1">
      <c r="D503" s="4"/>
      <c r="E503" s="4"/>
      <c r="F503" s="4"/>
    </row>
    <row r="504" spans="4:6" ht="12.75" customHeight="1">
      <c r="D504" s="4"/>
      <c r="E504" s="4"/>
      <c r="F504" s="4"/>
    </row>
    <row r="505" spans="4:6" ht="12.75" customHeight="1">
      <c r="D505" s="4"/>
      <c r="E505" s="4"/>
      <c r="F505" s="4"/>
    </row>
    <row r="506" spans="4:6" ht="12.75" customHeight="1">
      <c r="D506" s="4"/>
      <c r="E506" s="4"/>
      <c r="F506" s="4"/>
    </row>
    <row r="507" spans="4:6" ht="12.75" customHeight="1">
      <c r="D507" s="4"/>
      <c r="E507" s="4"/>
      <c r="F507" s="4"/>
    </row>
    <row r="508" spans="4:6" ht="12.75" customHeight="1">
      <c r="D508" s="4"/>
      <c r="E508" s="4"/>
      <c r="F508" s="4"/>
    </row>
    <row r="509" spans="4:6" ht="12.75" customHeight="1">
      <c r="D509" s="4"/>
      <c r="E509" s="4"/>
      <c r="F509" s="4"/>
    </row>
    <row r="510" spans="4:6" ht="12.75" customHeight="1">
      <c r="D510" s="4"/>
      <c r="E510" s="4"/>
      <c r="F510" s="4"/>
    </row>
    <row r="511" spans="4:6" ht="12.75" customHeight="1">
      <c r="D511" s="4"/>
      <c r="E511" s="4"/>
      <c r="F511" s="4"/>
    </row>
    <row r="512" spans="4:6" ht="12.75" customHeight="1">
      <c r="D512" s="4"/>
      <c r="E512" s="4"/>
      <c r="F512" s="4"/>
    </row>
    <row r="513" spans="4:6" ht="12.75" customHeight="1">
      <c r="D513" s="4"/>
      <c r="E513" s="4"/>
      <c r="F513" s="4"/>
    </row>
    <row r="514" spans="4:6" ht="12.75" customHeight="1">
      <c r="D514" s="4"/>
      <c r="E514" s="4"/>
      <c r="F514" s="4"/>
    </row>
    <row r="515" spans="4:6" ht="12.75" customHeight="1">
      <c r="D515" s="4"/>
      <c r="E515" s="4"/>
      <c r="F515" s="4"/>
    </row>
    <row r="516" spans="4:6" ht="12.75" customHeight="1">
      <c r="D516" s="4"/>
      <c r="E516" s="4"/>
      <c r="F516" s="4"/>
    </row>
    <row r="517" spans="4:6" ht="12.75" customHeight="1">
      <c r="D517" s="4"/>
      <c r="E517" s="4"/>
      <c r="F517" s="4"/>
    </row>
    <row r="518" spans="4:6" ht="12.75" customHeight="1">
      <c r="D518" s="4"/>
      <c r="E518" s="4"/>
      <c r="F518" s="4"/>
    </row>
    <row r="519" spans="4:6" ht="12.75" customHeight="1">
      <c r="D519" s="4"/>
      <c r="E519" s="4"/>
      <c r="F519" s="4"/>
    </row>
    <row r="520" spans="4:6" ht="12.75" customHeight="1">
      <c r="D520" s="4"/>
      <c r="E520" s="4"/>
      <c r="F520" s="4"/>
    </row>
    <row r="521" spans="4:6" ht="12.75" customHeight="1">
      <c r="D521" s="4"/>
      <c r="E521" s="4"/>
      <c r="F521" s="4"/>
    </row>
    <row r="522" spans="4:6" ht="12.75" customHeight="1">
      <c r="D522" s="4"/>
      <c r="E522" s="4"/>
      <c r="F522" s="4"/>
    </row>
    <row r="523" spans="4:6" ht="12.75" customHeight="1">
      <c r="D523" s="4"/>
      <c r="E523" s="4"/>
      <c r="F523" s="4"/>
    </row>
    <row r="524" spans="4:6" ht="12.75" customHeight="1">
      <c r="D524" s="4"/>
      <c r="E524" s="4"/>
      <c r="F524" s="4"/>
    </row>
    <row r="525" spans="4:6" ht="12.75" customHeight="1">
      <c r="D525" s="4"/>
      <c r="E525" s="4"/>
      <c r="F525" s="4"/>
    </row>
    <row r="526" spans="4:6" ht="12.75" customHeight="1">
      <c r="D526" s="4"/>
      <c r="E526" s="4"/>
      <c r="F526" s="4"/>
    </row>
    <row r="527" spans="4:6" ht="12.75" customHeight="1">
      <c r="D527" s="4"/>
      <c r="E527" s="4"/>
      <c r="F527" s="4"/>
    </row>
    <row r="528" spans="4:6" ht="12.75" customHeight="1">
      <c r="D528" s="4"/>
      <c r="E528" s="4"/>
      <c r="F528" s="4"/>
    </row>
    <row r="529" spans="4:6" ht="12.75" customHeight="1">
      <c r="D529" s="4"/>
      <c r="E529" s="4"/>
      <c r="F529" s="4"/>
    </row>
    <row r="530" spans="4:6" ht="12.75" customHeight="1">
      <c r="D530" s="4"/>
      <c r="E530" s="4"/>
      <c r="F530" s="4"/>
    </row>
    <row r="531" spans="4:6" ht="12.75" customHeight="1">
      <c r="D531" s="4"/>
      <c r="E531" s="4"/>
      <c r="F531" s="4"/>
    </row>
    <row r="532" spans="4:6" ht="12.75" customHeight="1">
      <c r="D532" s="4"/>
      <c r="E532" s="4"/>
      <c r="F532" s="4"/>
    </row>
    <row r="533" spans="4:6" ht="12.75" customHeight="1">
      <c r="D533" s="4"/>
      <c r="E533" s="4"/>
      <c r="F533" s="4"/>
    </row>
    <row r="534" spans="4:6" ht="12.75" customHeight="1">
      <c r="D534" s="4"/>
      <c r="E534" s="4"/>
      <c r="F534" s="4"/>
    </row>
    <row r="535" spans="4:6" ht="12.75" customHeight="1">
      <c r="D535" s="4"/>
      <c r="E535" s="4"/>
      <c r="F535" s="4"/>
    </row>
    <row r="536" spans="4:6" ht="12.75" customHeight="1">
      <c r="D536" s="4"/>
      <c r="E536" s="4"/>
      <c r="F536" s="4"/>
    </row>
    <row r="537" spans="4:6" ht="12.75" customHeight="1">
      <c r="D537" s="4"/>
      <c r="E537" s="4"/>
      <c r="F537" s="4"/>
    </row>
    <row r="538" spans="4:6" ht="12.75" customHeight="1">
      <c r="D538" s="4"/>
      <c r="E538" s="4"/>
      <c r="F538" s="4"/>
    </row>
    <row r="539" spans="4:6" ht="12.75" customHeight="1">
      <c r="D539" s="4"/>
      <c r="E539" s="4"/>
      <c r="F539" s="4"/>
    </row>
    <row r="540" spans="4:6" ht="12.75" customHeight="1">
      <c r="D540" s="4"/>
      <c r="E540" s="4"/>
      <c r="F540" s="4"/>
    </row>
    <row r="541" spans="4:6" ht="12.75" customHeight="1">
      <c r="D541" s="4"/>
      <c r="E541" s="4"/>
      <c r="F541" s="4"/>
    </row>
    <row r="542" spans="4:6" ht="12.75" customHeight="1">
      <c r="D542" s="4"/>
      <c r="E542" s="4"/>
      <c r="F542" s="4"/>
    </row>
    <row r="543" spans="4:6" ht="12.75" customHeight="1">
      <c r="D543" s="4"/>
      <c r="E543" s="4"/>
      <c r="F543" s="4"/>
    </row>
    <row r="544" spans="4:6" ht="12.75" customHeight="1">
      <c r="D544" s="4"/>
      <c r="E544" s="4"/>
      <c r="F544" s="4"/>
    </row>
    <row r="545" spans="4:6" ht="12.75" customHeight="1">
      <c r="D545" s="4"/>
      <c r="E545" s="4"/>
      <c r="F545" s="4"/>
    </row>
    <row r="546" spans="4:6" ht="12.75" customHeight="1">
      <c r="D546" s="4"/>
      <c r="E546" s="4"/>
      <c r="F546" s="4"/>
    </row>
    <row r="547" spans="4:6" ht="12.75" customHeight="1">
      <c r="D547" s="4"/>
      <c r="E547" s="4"/>
      <c r="F547" s="4"/>
    </row>
    <row r="548" spans="4:6" ht="12.75" customHeight="1">
      <c r="D548" s="4"/>
      <c r="E548" s="4"/>
      <c r="F548" s="4"/>
    </row>
    <row r="549" spans="4:6" ht="12.75" customHeight="1">
      <c r="D549" s="4"/>
      <c r="E549" s="4"/>
      <c r="F549" s="4"/>
    </row>
    <row r="550" spans="4:6" ht="12.75" customHeight="1">
      <c r="D550" s="4"/>
      <c r="E550" s="4"/>
      <c r="F550" s="4"/>
    </row>
    <row r="551" spans="4:6" ht="12.75" customHeight="1">
      <c r="D551" s="4"/>
      <c r="E551" s="4"/>
      <c r="F551" s="4"/>
    </row>
    <row r="552" spans="4:6" ht="12.75" customHeight="1">
      <c r="D552" s="4"/>
      <c r="E552" s="4"/>
      <c r="F552" s="4"/>
    </row>
    <row r="553" spans="4:6" ht="12.75" customHeight="1">
      <c r="D553" s="4"/>
      <c r="E553" s="4"/>
      <c r="F553" s="4"/>
    </row>
    <row r="554" spans="4:6" ht="12.75" customHeight="1">
      <c r="D554" s="4"/>
      <c r="E554" s="4"/>
      <c r="F554" s="4"/>
    </row>
    <row r="555" spans="4:6" ht="12.75" customHeight="1">
      <c r="D555" s="4"/>
      <c r="E555" s="4"/>
      <c r="F555" s="4"/>
    </row>
    <row r="556" spans="4:6" ht="12.75" customHeight="1">
      <c r="D556" s="4"/>
      <c r="E556" s="4"/>
      <c r="F556" s="4"/>
    </row>
    <row r="557" spans="4:6" ht="12.75" customHeight="1">
      <c r="D557" s="4"/>
      <c r="E557" s="4"/>
      <c r="F557" s="4"/>
    </row>
    <row r="558" spans="4:6" ht="12.75" customHeight="1">
      <c r="D558" s="4"/>
      <c r="E558" s="4"/>
      <c r="F558" s="4"/>
    </row>
    <row r="559" spans="4:6" ht="12.75" customHeight="1">
      <c r="D559" s="4"/>
      <c r="E559" s="4"/>
      <c r="F559" s="4"/>
    </row>
    <row r="560" spans="4:6" ht="12.75" customHeight="1">
      <c r="D560" s="4"/>
      <c r="E560" s="4"/>
      <c r="F560" s="4"/>
    </row>
    <row r="561" spans="4:6" ht="12.75" customHeight="1">
      <c r="D561" s="4"/>
      <c r="E561" s="4"/>
      <c r="F561" s="4"/>
    </row>
    <row r="562" spans="4:6" ht="12.75" customHeight="1">
      <c r="D562" s="4"/>
      <c r="E562" s="4"/>
      <c r="F562" s="4"/>
    </row>
    <row r="563" spans="4:6" ht="12.75" customHeight="1">
      <c r="D563" s="4"/>
      <c r="E563" s="4"/>
      <c r="F563" s="4"/>
    </row>
    <row r="564" spans="4:6" ht="12.75" customHeight="1">
      <c r="D564" s="4"/>
      <c r="E564" s="4"/>
      <c r="F564" s="4"/>
    </row>
    <row r="565" spans="4:6" ht="12.75" customHeight="1">
      <c r="D565" s="4"/>
      <c r="E565" s="4"/>
      <c r="F565" s="4"/>
    </row>
    <row r="566" spans="4:6" ht="12.75" customHeight="1">
      <c r="D566" s="4"/>
      <c r="E566" s="4"/>
      <c r="F566" s="4"/>
    </row>
    <row r="567" spans="4:6" ht="12.75" customHeight="1">
      <c r="D567" s="4"/>
      <c r="E567" s="4"/>
      <c r="F567" s="4"/>
    </row>
    <row r="568" spans="4:6" ht="12.75" customHeight="1">
      <c r="D568" s="4"/>
      <c r="E568" s="4"/>
      <c r="F568" s="4"/>
    </row>
    <row r="569" spans="4:6" ht="12.75" customHeight="1">
      <c r="D569" s="4"/>
      <c r="E569" s="4"/>
      <c r="F569" s="4"/>
    </row>
    <row r="570" spans="4:6" ht="12.75" customHeight="1">
      <c r="D570" s="4"/>
      <c r="E570" s="4"/>
      <c r="F570" s="4"/>
    </row>
    <row r="571" spans="4:6" ht="12.75" customHeight="1">
      <c r="D571" s="4"/>
      <c r="E571" s="4"/>
      <c r="F571" s="4"/>
    </row>
    <row r="572" spans="4:6" ht="12.75" customHeight="1">
      <c r="D572" s="4"/>
      <c r="E572" s="4"/>
      <c r="F572" s="4"/>
    </row>
    <row r="573" spans="4:6" ht="12.75" customHeight="1">
      <c r="D573" s="4"/>
      <c r="E573" s="4"/>
      <c r="F573" s="4"/>
    </row>
    <row r="574" spans="4:6" ht="12.75" customHeight="1">
      <c r="D574" s="4"/>
      <c r="E574" s="4"/>
      <c r="F574" s="4"/>
    </row>
    <row r="575" spans="4:6" ht="12.75" customHeight="1">
      <c r="D575" s="4"/>
      <c r="E575" s="4"/>
      <c r="F575" s="4"/>
    </row>
    <row r="576" spans="4:6" ht="12.75" customHeight="1">
      <c r="D576" s="4"/>
      <c r="E576" s="4"/>
      <c r="F576" s="4"/>
    </row>
    <row r="577" spans="4:6" ht="12.75" customHeight="1">
      <c r="D577" s="4"/>
      <c r="E577" s="4"/>
      <c r="F577" s="4"/>
    </row>
    <row r="578" spans="4:6" ht="12.75" customHeight="1">
      <c r="D578" s="4"/>
      <c r="E578" s="4"/>
      <c r="F578" s="4"/>
    </row>
    <row r="579" spans="4:6" ht="12.75" customHeight="1">
      <c r="D579" s="4"/>
      <c r="E579" s="4"/>
      <c r="F579" s="4"/>
    </row>
    <row r="580" spans="4:6" ht="12.75" customHeight="1">
      <c r="D580" s="4"/>
      <c r="E580" s="4"/>
      <c r="F580" s="4"/>
    </row>
    <row r="581" spans="4:6" ht="12.75" customHeight="1">
      <c r="D581" s="4"/>
      <c r="E581" s="4"/>
      <c r="F581" s="4"/>
    </row>
    <row r="582" spans="4:6" ht="12.75" customHeight="1">
      <c r="D582" s="4"/>
      <c r="E582" s="4"/>
      <c r="F582" s="4"/>
    </row>
    <row r="583" spans="4:6" ht="12.75" customHeight="1">
      <c r="D583" s="4"/>
      <c r="E583" s="4"/>
      <c r="F583" s="4"/>
    </row>
    <row r="584" spans="4:6" ht="12.75" customHeight="1">
      <c r="D584" s="4"/>
      <c r="E584" s="4"/>
      <c r="F584" s="4"/>
    </row>
    <row r="585" spans="4:6" ht="12.75" customHeight="1">
      <c r="D585" s="4"/>
      <c r="E585" s="4"/>
      <c r="F585" s="4"/>
    </row>
    <row r="586" spans="4:6" ht="12.75" customHeight="1">
      <c r="D586" s="4"/>
      <c r="E586" s="4"/>
      <c r="F586" s="4"/>
    </row>
    <row r="587" spans="4:6" ht="12.75" customHeight="1">
      <c r="D587" s="4"/>
      <c r="E587" s="4"/>
      <c r="F587" s="4"/>
    </row>
    <row r="588" spans="4:6" ht="12.75" customHeight="1">
      <c r="D588" s="4"/>
      <c r="E588" s="4"/>
      <c r="F588" s="4"/>
    </row>
    <row r="589" spans="4:6" ht="12.75" customHeight="1">
      <c r="D589" s="4"/>
      <c r="E589" s="4"/>
      <c r="F589" s="4"/>
    </row>
    <row r="590" spans="4:6" ht="12.75" customHeight="1">
      <c r="D590" s="4"/>
      <c r="E590" s="4"/>
      <c r="F590" s="4"/>
    </row>
    <row r="591" spans="4:6" ht="12.75" customHeight="1">
      <c r="D591" s="4"/>
      <c r="E591" s="4"/>
      <c r="F591" s="4"/>
    </row>
    <row r="592" spans="4:6" ht="12.75" customHeight="1">
      <c r="D592" s="4"/>
      <c r="E592" s="4"/>
      <c r="F592" s="4"/>
    </row>
    <row r="593" spans="4:6" ht="12.75" customHeight="1">
      <c r="D593" s="4"/>
      <c r="E593" s="4"/>
      <c r="F593" s="4"/>
    </row>
    <row r="594" spans="4:6" ht="12.75" customHeight="1">
      <c r="D594" s="4"/>
      <c r="E594" s="4"/>
      <c r="F594" s="4"/>
    </row>
    <row r="595" spans="4:6" ht="12.75" customHeight="1">
      <c r="D595" s="4"/>
      <c r="E595" s="4"/>
      <c r="F595" s="4"/>
    </row>
    <row r="596" spans="4:6" ht="12.75" customHeight="1">
      <c r="D596" s="4"/>
      <c r="E596" s="4"/>
      <c r="F596" s="4"/>
    </row>
    <row r="597" spans="4:6" ht="12.75" customHeight="1">
      <c r="D597" s="4"/>
      <c r="E597" s="4"/>
      <c r="F597" s="4"/>
    </row>
    <row r="598" spans="4:6" ht="12.75" customHeight="1">
      <c r="D598" s="4"/>
      <c r="E598" s="4"/>
      <c r="F598" s="4"/>
    </row>
    <row r="599" spans="4:6" ht="12.75" customHeight="1">
      <c r="D599" s="4"/>
      <c r="E599" s="4"/>
      <c r="F599" s="4"/>
    </row>
    <row r="600" spans="4:6" ht="12.75" customHeight="1">
      <c r="D600" s="4"/>
      <c r="E600" s="4"/>
      <c r="F600" s="4"/>
    </row>
    <row r="601" spans="4:6" ht="12.75" customHeight="1">
      <c r="D601" s="4"/>
      <c r="E601" s="4"/>
      <c r="F601" s="4"/>
    </row>
    <row r="602" spans="4:6" ht="12.75" customHeight="1">
      <c r="D602" s="4"/>
      <c r="E602" s="4"/>
      <c r="F602" s="4"/>
    </row>
    <row r="603" spans="4:6" ht="12.75" customHeight="1">
      <c r="D603" s="4"/>
      <c r="E603" s="4"/>
      <c r="F603" s="4"/>
    </row>
    <row r="604" spans="4:6" ht="12.75" customHeight="1">
      <c r="D604" s="4"/>
      <c r="E604" s="4"/>
      <c r="F604" s="4"/>
    </row>
    <row r="605" spans="4:6" ht="12.75" customHeight="1">
      <c r="D605" s="4"/>
      <c r="E605" s="4"/>
      <c r="F605" s="4"/>
    </row>
    <row r="606" spans="4:6" ht="12.75" customHeight="1">
      <c r="D606" s="4"/>
      <c r="E606" s="4"/>
      <c r="F606" s="4"/>
    </row>
    <row r="607" spans="4:6" ht="12.75" customHeight="1">
      <c r="D607" s="4"/>
      <c r="E607" s="4"/>
      <c r="F607" s="4"/>
    </row>
    <row r="608" spans="4:6" ht="12.75" customHeight="1">
      <c r="D608" s="4"/>
      <c r="E608" s="4"/>
      <c r="F608" s="4"/>
    </row>
    <row r="609" spans="4:6" ht="12.75" customHeight="1">
      <c r="D609" s="4"/>
      <c r="E609" s="4"/>
      <c r="F609" s="4"/>
    </row>
    <row r="610" spans="4:6" ht="12.75" customHeight="1">
      <c r="D610" s="4"/>
      <c r="E610" s="4"/>
      <c r="F610" s="4"/>
    </row>
    <row r="611" spans="4:6" ht="12.75" customHeight="1">
      <c r="D611" s="4"/>
      <c r="E611" s="4"/>
      <c r="F611" s="4"/>
    </row>
    <row r="612" spans="4:6" ht="12.75" customHeight="1">
      <c r="D612" s="4"/>
      <c r="E612" s="4"/>
      <c r="F612" s="4"/>
    </row>
    <row r="613" spans="4:6" ht="12.75" customHeight="1">
      <c r="D613" s="4"/>
      <c r="E613" s="4"/>
      <c r="F613" s="4"/>
    </row>
    <row r="614" spans="4:6" ht="12.75" customHeight="1">
      <c r="D614" s="4"/>
      <c r="E614" s="4"/>
      <c r="F614" s="4"/>
    </row>
    <row r="615" spans="4:6" ht="12.75" customHeight="1">
      <c r="D615" s="4"/>
      <c r="E615" s="4"/>
      <c r="F615" s="4"/>
    </row>
    <row r="616" spans="4:6" ht="12.75" customHeight="1">
      <c r="D616" s="4"/>
      <c r="E616" s="4"/>
      <c r="F616" s="4"/>
    </row>
    <row r="617" spans="4:6" ht="12.75" customHeight="1">
      <c r="D617" s="4"/>
      <c r="E617" s="4"/>
      <c r="F617" s="4"/>
    </row>
    <row r="618" spans="4:6" ht="12.75" customHeight="1">
      <c r="D618" s="4"/>
      <c r="E618" s="4"/>
      <c r="F618" s="4"/>
    </row>
    <row r="619" spans="4:6" ht="12.75" customHeight="1">
      <c r="D619" s="4"/>
      <c r="E619" s="4"/>
      <c r="F619" s="4"/>
    </row>
    <row r="620" spans="4:6" ht="12.75" customHeight="1">
      <c r="D620" s="4"/>
      <c r="E620" s="4"/>
      <c r="F620" s="4"/>
    </row>
    <row r="621" spans="4:6" ht="12.75" customHeight="1">
      <c r="D621" s="4"/>
      <c r="E621" s="4"/>
      <c r="F621" s="4"/>
    </row>
    <row r="622" spans="4:6" ht="12.75" customHeight="1">
      <c r="D622" s="4"/>
      <c r="E622" s="4"/>
      <c r="F622" s="4"/>
    </row>
    <row r="623" spans="4:6" ht="12.75" customHeight="1">
      <c r="D623" s="4"/>
      <c r="E623" s="4"/>
      <c r="F623" s="4"/>
    </row>
    <row r="624" spans="4:6" ht="12.75" customHeight="1">
      <c r="D624" s="4"/>
      <c r="E624" s="4"/>
      <c r="F624" s="4"/>
    </row>
    <row r="625" spans="4:6" ht="12.75" customHeight="1">
      <c r="D625" s="4"/>
      <c r="E625" s="4"/>
      <c r="F625" s="4"/>
    </row>
    <row r="626" spans="4:6" ht="12.75" customHeight="1">
      <c r="D626" s="4"/>
      <c r="E626" s="4"/>
      <c r="F626" s="4"/>
    </row>
    <row r="627" spans="4:6" ht="12.75" customHeight="1">
      <c r="D627" s="4"/>
      <c r="E627" s="4"/>
      <c r="F627" s="4"/>
    </row>
    <row r="628" spans="4:6" ht="12.75" customHeight="1">
      <c r="D628" s="4"/>
      <c r="E628" s="4"/>
      <c r="F628" s="4"/>
    </row>
    <row r="629" spans="4:6" ht="12.75" customHeight="1">
      <c r="D629" s="4"/>
      <c r="E629" s="4"/>
      <c r="F629" s="4"/>
    </row>
    <row r="630" spans="4:6" ht="12.75" customHeight="1">
      <c r="D630" s="4"/>
      <c r="E630" s="4"/>
      <c r="F630" s="4"/>
    </row>
    <row r="631" spans="4:6" ht="12.75" customHeight="1">
      <c r="D631" s="4"/>
      <c r="E631" s="4"/>
      <c r="F631" s="4"/>
    </row>
    <row r="632" spans="4:6" ht="12.75" customHeight="1">
      <c r="D632" s="4"/>
      <c r="E632" s="4"/>
      <c r="F632" s="4"/>
    </row>
    <row r="633" spans="4:6" ht="12.75" customHeight="1">
      <c r="D633" s="4"/>
      <c r="E633" s="4"/>
      <c r="F633" s="4"/>
    </row>
    <row r="634" spans="4:6" ht="12.75" customHeight="1">
      <c r="D634" s="4"/>
      <c r="E634" s="4"/>
      <c r="F634" s="4"/>
    </row>
    <row r="635" spans="4:6" ht="12.75" customHeight="1">
      <c r="D635" s="4"/>
      <c r="E635" s="4"/>
      <c r="F635" s="4"/>
    </row>
    <row r="636" spans="4:6" ht="12.75" customHeight="1">
      <c r="D636" s="4"/>
      <c r="E636" s="4"/>
      <c r="F636" s="4"/>
    </row>
  </sheetData>
  <mergeCells count="8">
    <mergeCell ref="D42:F42"/>
    <mergeCell ref="H42:J42"/>
    <mergeCell ref="D11:F11"/>
    <mergeCell ref="H11:J11"/>
    <mergeCell ref="A1:J1"/>
    <mergeCell ref="A2:J2"/>
    <mergeCell ref="A3:J3"/>
    <mergeCell ref="A5:J5"/>
  </mergeCells>
  <printOptions/>
  <pageMargins left="0.25" right="0.25" top="0.75" bottom="0.75" header="0.5" footer="0.5"/>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J60"/>
  <sheetViews>
    <sheetView workbookViewId="0" topLeftCell="A1">
      <selection activeCell="A1" sqref="A1:J1"/>
    </sheetView>
  </sheetViews>
  <sheetFormatPr defaultColWidth="9.140625" defaultRowHeight="12.75" customHeight="1"/>
  <cols>
    <col min="1" max="1" width="2.00390625" style="37" customWidth="1"/>
    <col min="2" max="2" width="40.57421875" style="21" customWidth="1"/>
    <col min="3" max="3" width="2.7109375" style="21" customWidth="1"/>
    <col min="4" max="4" width="15.00390625" style="21" customWidth="1"/>
    <col min="5" max="5" width="2.7109375" style="21" customWidth="1"/>
    <col min="6" max="6" width="15.00390625" style="100" customWidth="1"/>
    <col min="7" max="7" width="2.7109375" style="21" customWidth="1"/>
    <col min="8" max="8" width="15.140625" style="21" customWidth="1"/>
    <col min="9" max="9" width="2.7109375" style="21" customWidth="1"/>
    <col min="10" max="10" width="15.28125" style="100" customWidth="1"/>
    <col min="11" max="11" width="9.140625" style="2" customWidth="1"/>
    <col min="12" max="16384" width="2.7109375" style="2" customWidth="1"/>
  </cols>
  <sheetData>
    <row r="1" spans="1:10" ht="18" customHeight="1">
      <c r="A1" s="196" t="s">
        <v>74</v>
      </c>
      <c r="B1" s="196"/>
      <c r="C1" s="196"/>
      <c r="D1" s="196"/>
      <c r="E1" s="196"/>
      <c r="F1" s="196"/>
      <c r="G1" s="196"/>
      <c r="H1" s="196"/>
      <c r="I1" s="196"/>
      <c r="J1" s="196"/>
    </row>
    <row r="2" spans="1:10" ht="12.75" customHeight="1">
      <c r="A2" s="195" t="s">
        <v>262</v>
      </c>
      <c r="B2" s="195"/>
      <c r="C2" s="195"/>
      <c r="D2" s="195"/>
      <c r="E2" s="195"/>
      <c r="F2" s="195"/>
      <c r="G2" s="195"/>
      <c r="H2" s="195"/>
      <c r="I2" s="195"/>
      <c r="J2" s="195"/>
    </row>
    <row r="3" spans="1:10" ht="12.75" customHeight="1">
      <c r="A3" s="195" t="s">
        <v>41</v>
      </c>
      <c r="B3" s="195"/>
      <c r="C3" s="195"/>
      <c r="D3" s="195"/>
      <c r="E3" s="195"/>
      <c r="F3" s="195"/>
      <c r="G3" s="195"/>
      <c r="H3" s="195"/>
      <c r="I3" s="195"/>
      <c r="J3" s="195"/>
    </row>
    <row r="4" spans="3:10" ht="12.75" customHeight="1">
      <c r="C4" s="25"/>
      <c r="D4" s="25"/>
      <c r="E4" s="25"/>
      <c r="F4" s="157"/>
      <c r="G4" s="25"/>
      <c r="H4" s="26"/>
      <c r="I4" s="25"/>
      <c r="J4" s="155"/>
    </row>
    <row r="5" spans="1:10" ht="15" customHeight="1">
      <c r="A5" s="197" t="s">
        <v>299</v>
      </c>
      <c r="B5" s="197"/>
      <c r="C5" s="197"/>
      <c r="D5" s="197"/>
      <c r="E5" s="197"/>
      <c r="F5" s="197"/>
      <c r="G5" s="197"/>
      <c r="H5" s="197"/>
      <c r="I5" s="197"/>
      <c r="J5" s="197"/>
    </row>
    <row r="6" spans="1:10" ht="12.75" customHeight="1">
      <c r="A6" s="147"/>
      <c r="C6" s="114"/>
      <c r="D6" s="114"/>
      <c r="E6" s="114"/>
      <c r="F6" s="154"/>
      <c r="G6" s="114"/>
      <c r="H6" s="114"/>
      <c r="I6" s="114"/>
      <c r="J6" s="154"/>
    </row>
    <row r="8" ht="15" customHeight="1">
      <c r="A8" s="75" t="s">
        <v>300</v>
      </c>
    </row>
    <row r="9" ht="15" customHeight="1">
      <c r="A9" s="75" t="s">
        <v>432</v>
      </c>
    </row>
    <row r="11" spans="4:10" ht="12.75" customHeight="1">
      <c r="D11" s="123"/>
      <c r="E11" s="26"/>
      <c r="F11" s="155"/>
      <c r="G11" s="26"/>
      <c r="H11" s="123"/>
      <c r="I11" s="26"/>
      <c r="J11" s="155"/>
    </row>
    <row r="12" spans="4:10" ht="12.75" customHeight="1">
      <c r="D12" s="195" t="s">
        <v>255</v>
      </c>
      <c r="E12" s="195"/>
      <c r="F12" s="195"/>
      <c r="H12" s="195" t="s">
        <v>259</v>
      </c>
      <c r="I12" s="195"/>
      <c r="J12" s="195"/>
    </row>
    <row r="13" spans="4:10" ht="12.75" customHeight="1">
      <c r="D13" s="38"/>
      <c r="F13" s="68" t="s">
        <v>412</v>
      </c>
      <c r="H13" s="38"/>
      <c r="J13" s="68" t="s">
        <v>412</v>
      </c>
    </row>
    <row r="14" spans="4:10" ht="12.75" customHeight="1">
      <c r="D14" s="38" t="s">
        <v>17</v>
      </c>
      <c r="F14" s="68" t="s">
        <v>256</v>
      </c>
      <c r="H14" s="38" t="s">
        <v>17</v>
      </c>
      <c r="J14" s="68" t="s">
        <v>256</v>
      </c>
    </row>
    <row r="15" spans="4:10" ht="12.75" customHeight="1">
      <c r="D15" s="38" t="s">
        <v>347</v>
      </c>
      <c r="F15" s="68" t="s">
        <v>347</v>
      </c>
      <c r="H15" s="38" t="s">
        <v>348</v>
      </c>
      <c r="J15" s="68" t="s">
        <v>349</v>
      </c>
    </row>
    <row r="16" spans="4:10" ht="12.75" customHeight="1">
      <c r="D16" s="138" t="s">
        <v>433</v>
      </c>
      <c r="E16" s="18"/>
      <c r="F16" s="102" t="s">
        <v>434</v>
      </c>
      <c r="G16" s="18"/>
      <c r="H16" s="138" t="s">
        <v>433</v>
      </c>
      <c r="I16" s="18"/>
      <c r="J16" s="102" t="s">
        <v>434</v>
      </c>
    </row>
    <row r="17" spans="4:10" ht="12.75" customHeight="1">
      <c r="D17" s="38" t="s">
        <v>94</v>
      </c>
      <c r="F17" s="68" t="s">
        <v>94</v>
      </c>
      <c r="H17" s="38" t="s">
        <v>94</v>
      </c>
      <c r="J17" s="68" t="s">
        <v>94</v>
      </c>
    </row>
    <row r="18" spans="6:10" ht="12.75" customHeight="1">
      <c r="F18" s="96"/>
      <c r="J18" s="96"/>
    </row>
    <row r="19" spans="1:10" ht="12.75" customHeight="1">
      <c r="A19" s="37" t="s">
        <v>409</v>
      </c>
      <c r="D19" s="129">
        <v>12329</v>
      </c>
      <c r="E19" s="15"/>
      <c r="F19" s="158">
        <v>9491</v>
      </c>
      <c r="G19" s="33"/>
      <c r="H19" s="15">
        <v>20658</v>
      </c>
      <c r="I19" s="107"/>
      <c r="J19" s="33">
        <v>18443</v>
      </c>
    </row>
    <row r="20" spans="4:10" ht="12.75" customHeight="1">
      <c r="D20" s="15"/>
      <c r="E20" s="15"/>
      <c r="F20" s="33"/>
      <c r="G20" s="33"/>
      <c r="H20" s="15"/>
      <c r="I20" s="96"/>
      <c r="J20" s="33"/>
    </row>
    <row r="21" spans="1:10" ht="12.75" customHeight="1">
      <c r="A21" s="37" t="s">
        <v>10</v>
      </c>
      <c r="D21" s="129">
        <v>-431</v>
      </c>
      <c r="E21" s="15"/>
      <c r="F21" s="158">
        <v>-427</v>
      </c>
      <c r="G21" s="33"/>
      <c r="H21" s="15">
        <v>-864</v>
      </c>
      <c r="I21" s="96"/>
      <c r="J21" s="33">
        <v>-878</v>
      </c>
    </row>
    <row r="22" spans="4:10" ht="12.75" customHeight="1">
      <c r="D22" s="15"/>
      <c r="E22" s="15"/>
      <c r="F22" s="33"/>
      <c r="G22" s="33"/>
      <c r="H22" s="15"/>
      <c r="I22" s="96"/>
      <c r="J22" s="33"/>
    </row>
    <row r="23" spans="1:10" ht="12.75" customHeight="1">
      <c r="A23" s="21" t="s">
        <v>9</v>
      </c>
      <c r="C23" s="100"/>
      <c r="D23" s="129">
        <v>4516</v>
      </c>
      <c r="E23" s="20"/>
      <c r="F23" s="158">
        <v>-4549</v>
      </c>
      <c r="G23" s="20"/>
      <c r="H23" s="15">
        <v>3634</v>
      </c>
      <c r="I23" s="100"/>
      <c r="J23" s="33">
        <v>-3635</v>
      </c>
    </row>
    <row r="24" spans="2:10" ht="12.75" customHeight="1">
      <c r="B24" s="21" t="s">
        <v>11</v>
      </c>
      <c r="D24" s="15"/>
      <c r="E24" s="15"/>
      <c r="F24" s="33"/>
      <c r="G24" s="33"/>
      <c r="H24" s="15"/>
      <c r="I24" s="96"/>
      <c r="J24" s="33"/>
    </row>
    <row r="25" spans="4:10" ht="12.75" customHeight="1">
      <c r="D25" s="15"/>
      <c r="E25" s="15"/>
      <c r="F25" s="33"/>
      <c r="G25" s="33"/>
      <c r="H25" s="15"/>
      <c r="I25" s="96"/>
      <c r="J25" s="33"/>
    </row>
    <row r="26" spans="1:10" ht="12.75" customHeight="1">
      <c r="A26" s="37" t="s">
        <v>80</v>
      </c>
      <c r="D26" s="129">
        <v>-12883</v>
      </c>
      <c r="E26" s="15"/>
      <c r="F26" s="158">
        <v>-9782</v>
      </c>
      <c r="G26" s="33"/>
      <c r="H26" s="15">
        <v>-20982</v>
      </c>
      <c r="I26" s="96"/>
      <c r="J26" s="33">
        <v>-18630</v>
      </c>
    </row>
    <row r="27" spans="4:10" ht="12.75" customHeight="1">
      <c r="D27" s="15"/>
      <c r="E27" s="15"/>
      <c r="F27" s="33"/>
      <c r="G27" s="33"/>
      <c r="H27" s="15"/>
      <c r="I27" s="96"/>
      <c r="J27" s="33"/>
    </row>
    <row r="28" spans="1:10" ht="12.75" customHeight="1">
      <c r="A28" s="37" t="s">
        <v>68</v>
      </c>
      <c r="D28" s="129">
        <v>47</v>
      </c>
      <c r="E28" s="15"/>
      <c r="F28" s="158">
        <v>9</v>
      </c>
      <c r="G28" s="33"/>
      <c r="H28" s="15">
        <v>64</v>
      </c>
      <c r="I28" s="96"/>
      <c r="J28" s="33">
        <v>17</v>
      </c>
    </row>
    <row r="29" spans="4:10" ht="12.75" customHeight="1">
      <c r="D29" s="15"/>
      <c r="E29" s="15"/>
      <c r="F29" s="33"/>
      <c r="G29" s="33"/>
      <c r="H29" s="15"/>
      <c r="I29" s="96"/>
      <c r="J29" s="33"/>
    </row>
    <row r="30" spans="1:10" ht="12.75" customHeight="1">
      <c r="A30" s="37" t="s">
        <v>395</v>
      </c>
      <c r="D30" s="129">
        <v>602</v>
      </c>
      <c r="E30" s="15"/>
      <c r="F30" s="158">
        <v>-11</v>
      </c>
      <c r="G30" s="33"/>
      <c r="H30" s="15">
        <v>787</v>
      </c>
      <c r="I30" s="107"/>
      <c r="J30" s="33">
        <v>695</v>
      </c>
    </row>
    <row r="31" spans="4:10" ht="12.75" customHeight="1">
      <c r="D31" s="15"/>
      <c r="E31" s="15"/>
      <c r="F31" s="33"/>
      <c r="G31" s="33"/>
      <c r="H31" s="15"/>
      <c r="I31" s="96"/>
      <c r="J31" s="33"/>
    </row>
    <row r="32" spans="1:10" ht="12.75" customHeight="1">
      <c r="A32" s="37" t="s">
        <v>413</v>
      </c>
      <c r="D32" s="129">
        <v>-2309</v>
      </c>
      <c r="E32" s="15"/>
      <c r="F32" s="158">
        <v>-2309</v>
      </c>
      <c r="G32" s="33"/>
      <c r="H32" s="15">
        <v>-4639</v>
      </c>
      <c r="I32" s="96"/>
      <c r="J32" s="33">
        <v>-4251</v>
      </c>
    </row>
    <row r="33" spans="4:10" ht="12.75" customHeight="1">
      <c r="D33" s="41"/>
      <c r="E33" s="15"/>
      <c r="F33" s="41"/>
      <c r="G33" s="33"/>
      <c r="H33" s="41"/>
      <c r="I33" s="96"/>
      <c r="J33" s="189" t="s">
        <v>213</v>
      </c>
    </row>
    <row r="34" spans="1:10" ht="12.75" customHeight="1" hidden="1">
      <c r="A34" s="37" t="s">
        <v>159</v>
      </c>
      <c r="D34" s="148">
        <v>0</v>
      </c>
      <c r="E34" s="15"/>
      <c r="F34" s="159">
        <v>0</v>
      </c>
      <c r="G34" s="33"/>
      <c r="H34" s="41">
        <v>0</v>
      </c>
      <c r="I34" s="96"/>
      <c r="J34" s="34">
        <v>0</v>
      </c>
    </row>
    <row r="35" spans="4:10" ht="12.75" customHeight="1">
      <c r="D35" s="15"/>
      <c r="E35" s="22"/>
      <c r="F35" s="33"/>
      <c r="G35" s="67"/>
      <c r="H35" s="15"/>
      <c r="I35" s="96"/>
      <c r="J35" s="33"/>
    </row>
    <row r="36" spans="1:10" ht="12.75" customHeight="1">
      <c r="A36" s="37" t="s">
        <v>221</v>
      </c>
      <c r="D36" s="22">
        <f>SUM(D19:D34)</f>
        <v>1871</v>
      </c>
      <c r="E36" s="22"/>
      <c r="F36" s="67">
        <f>SUM(F19:F34)</f>
        <v>-7578</v>
      </c>
      <c r="G36" s="67"/>
      <c r="H36" s="22">
        <f>SUM(H19:H34)</f>
        <v>-1342</v>
      </c>
      <c r="I36" s="67"/>
      <c r="J36" s="67">
        <f>SUM(J19:J34)</f>
        <v>-8239</v>
      </c>
    </row>
    <row r="37" spans="4:10" ht="12.75" customHeight="1">
      <c r="D37" s="22"/>
      <c r="E37" s="22"/>
      <c r="F37" s="67"/>
      <c r="G37" s="67"/>
      <c r="H37" s="22"/>
      <c r="I37" s="96"/>
      <c r="J37" s="67"/>
    </row>
    <row r="38" spans="1:10" ht="12.75" customHeight="1">
      <c r="A38" s="37" t="s">
        <v>196</v>
      </c>
      <c r="D38" s="148">
        <v>-6</v>
      </c>
      <c r="E38" s="22"/>
      <c r="F38" s="159">
        <v>0</v>
      </c>
      <c r="G38" s="67"/>
      <c r="H38" s="41">
        <v>-12</v>
      </c>
      <c r="I38" s="96"/>
      <c r="J38" s="34">
        <v>64</v>
      </c>
    </row>
    <row r="39" spans="4:10" ht="12.75" customHeight="1">
      <c r="D39" s="15"/>
      <c r="E39" s="22"/>
      <c r="F39" s="33"/>
      <c r="G39" s="67"/>
      <c r="H39" s="15"/>
      <c r="I39" s="96"/>
      <c r="J39" s="33"/>
    </row>
    <row r="40" spans="1:10" ht="12.75" customHeight="1" thickBot="1">
      <c r="A40" s="21" t="s">
        <v>222</v>
      </c>
      <c r="D40" s="42">
        <f>SUM(D35:D38)</f>
        <v>1865</v>
      </c>
      <c r="E40" s="22"/>
      <c r="F40" s="160">
        <f>SUM(F35:F38)</f>
        <v>-7578</v>
      </c>
      <c r="G40" s="67"/>
      <c r="H40" s="42">
        <f>SUM(H35:H38)</f>
        <v>-1354</v>
      </c>
      <c r="I40" s="67"/>
      <c r="J40" s="160">
        <f>SUM(J35:J38)</f>
        <v>-8175</v>
      </c>
    </row>
    <row r="41" spans="4:10" ht="12.75" customHeight="1">
      <c r="D41" s="22"/>
      <c r="E41" s="22"/>
      <c r="F41" s="67"/>
      <c r="G41" s="67"/>
      <c r="H41" s="22"/>
      <c r="I41" s="96"/>
      <c r="J41" s="67"/>
    </row>
    <row r="42" spans="4:10" ht="12.75" customHeight="1">
      <c r="D42" s="22"/>
      <c r="E42" s="22"/>
      <c r="F42" s="67"/>
      <c r="G42" s="67"/>
      <c r="H42" s="22"/>
      <c r="I42" s="96"/>
      <c r="J42" s="67"/>
    </row>
    <row r="43" spans="1:10" ht="12.75" customHeight="1">
      <c r="A43" s="37" t="s">
        <v>145</v>
      </c>
      <c r="D43" s="22"/>
      <c r="E43" s="22"/>
      <c r="F43" s="67"/>
      <c r="G43" s="67"/>
      <c r="H43" s="22"/>
      <c r="I43" s="96"/>
      <c r="J43" s="67"/>
    </row>
    <row r="44" spans="1:10" ht="12.75" customHeight="1">
      <c r="A44" s="37" t="s">
        <v>146</v>
      </c>
      <c r="D44" s="129">
        <v>1875</v>
      </c>
      <c r="E44" s="15"/>
      <c r="F44" s="158">
        <v>-7574</v>
      </c>
      <c r="G44" s="33"/>
      <c r="H44" s="15">
        <v>-1334</v>
      </c>
      <c r="I44" s="107"/>
      <c r="J44" s="33">
        <v>-8163</v>
      </c>
    </row>
    <row r="45" spans="1:10" ht="12.75" customHeight="1">
      <c r="A45" s="21" t="s">
        <v>96</v>
      </c>
      <c r="D45" s="148">
        <v>-10</v>
      </c>
      <c r="E45" s="15"/>
      <c r="F45" s="159">
        <v>-4</v>
      </c>
      <c r="G45" s="33"/>
      <c r="H45" s="41">
        <v>-20</v>
      </c>
      <c r="I45" s="107"/>
      <c r="J45" s="34">
        <v>-12</v>
      </c>
    </row>
    <row r="46" spans="4:10" ht="12.75" customHeight="1">
      <c r="D46" s="15"/>
      <c r="E46" s="15"/>
      <c r="F46" s="33"/>
      <c r="G46" s="33"/>
      <c r="H46" s="15"/>
      <c r="I46" s="107"/>
      <c r="J46" s="33"/>
    </row>
    <row r="47" spans="1:10" ht="12.75" customHeight="1" thickBot="1">
      <c r="A47" s="37" t="s">
        <v>223</v>
      </c>
      <c r="D47" s="42">
        <f>SUM(D44:D45)</f>
        <v>1865</v>
      </c>
      <c r="E47" s="15"/>
      <c r="F47" s="160">
        <f>SUM(F44:F45)</f>
        <v>-7578</v>
      </c>
      <c r="G47" s="33"/>
      <c r="H47" s="42">
        <f>SUM(H44:H45)</f>
        <v>-1354</v>
      </c>
      <c r="I47" s="33"/>
      <c r="J47" s="160">
        <f>SUM(J44:J45)</f>
        <v>-8175</v>
      </c>
    </row>
    <row r="48" spans="2:10" ht="12.75" customHeight="1">
      <c r="B48" s="25"/>
      <c r="D48" s="118"/>
      <c r="E48" s="15"/>
      <c r="F48" s="118"/>
      <c r="G48" s="33"/>
      <c r="H48" s="118"/>
      <c r="I48" s="96"/>
      <c r="J48" s="118"/>
    </row>
    <row r="49" spans="2:10" ht="12.75" customHeight="1">
      <c r="B49" s="25"/>
      <c r="D49" s="15"/>
      <c r="E49" s="15"/>
      <c r="F49" s="33"/>
      <c r="G49" s="33"/>
      <c r="H49" s="15"/>
      <c r="I49" s="96"/>
      <c r="J49" s="118"/>
    </row>
    <row r="50" spans="1:10" ht="12.75" customHeight="1">
      <c r="A50" s="37" t="s">
        <v>224</v>
      </c>
      <c r="B50" s="25"/>
      <c r="D50" s="22"/>
      <c r="E50" s="22"/>
      <c r="F50" s="67"/>
      <c r="G50" s="67"/>
      <c r="H50" s="22"/>
      <c r="I50" s="96"/>
      <c r="J50" s="68"/>
    </row>
    <row r="51" spans="2:10" ht="12.75" customHeight="1">
      <c r="B51" s="25"/>
      <c r="D51" s="15"/>
      <c r="E51" s="15"/>
      <c r="F51" s="33"/>
      <c r="G51" s="33"/>
      <c r="H51" s="15"/>
      <c r="I51" s="96"/>
      <c r="J51" s="69"/>
    </row>
    <row r="52" spans="1:10" ht="12.75" customHeight="1" thickBot="1">
      <c r="A52" s="149" t="s">
        <v>301</v>
      </c>
      <c r="B52" s="21" t="s">
        <v>302</v>
      </c>
      <c r="D52" s="178">
        <v>1.82</v>
      </c>
      <c r="E52" s="122"/>
      <c r="F52" s="177">
        <v>-7.36</v>
      </c>
      <c r="G52" s="124"/>
      <c r="H52" s="108">
        <v>-1.3</v>
      </c>
      <c r="I52" s="125"/>
      <c r="J52" s="161">
        <v>-7.94</v>
      </c>
    </row>
    <row r="53" spans="2:10" ht="12.75" customHeight="1">
      <c r="B53" s="26"/>
      <c r="D53" s="29"/>
      <c r="E53" s="15"/>
      <c r="F53" s="33"/>
      <c r="G53" s="33"/>
      <c r="H53" s="15"/>
      <c r="I53" s="125"/>
      <c r="J53" s="33"/>
    </row>
    <row r="54" spans="1:10" ht="12.75" customHeight="1" thickBot="1">
      <c r="A54" s="149" t="s">
        <v>301</v>
      </c>
      <c r="B54" s="21" t="s">
        <v>303</v>
      </c>
      <c r="D54" s="178">
        <v>0</v>
      </c>
      <c r="E54" s="15"/>
      <c r="F54" s="161">
        <v>0</v>
      </c>
      <c r="G54" s="33"/>
      <c r="H54" s="150">
        <v>0</v>
      </c>
      <c r="I54" s="125"/>
      <c r="J54" s="162">
        <v>0</v>
      </c>
    </row>
    <row r="55" spans="4:10" ht="12.75" customHeight="1">
      <c r="D55" s="22"/>
      <c r="E55" s="22"/>
      <c r="F55" s="67"/>
      <c r="J55" s="96"/>
    </row>
    <row r="56" spans="4:6" ht="12.75" customHeight="1">
      <c r="D56" s="22"/>
      <c r="E56" s="22"/>
      <c r="F56" s="116"/>
    </row>
    <row r="57" spans="4:6" ht="12.75" customHeight="1">
      <c r="D57" s="22"/>
      <c r="E57" s="22"/>
      <c r="F57" s="116"/>
    </row>
    <row r="58" spans="1:6" ht="12.75" customHeight="1">
      <c r="A58" s="37" t="s">
        <v>455</v>
      </c>
      <c r="D58" s="22"/>
      <c r="E58" s="22"/>
      <c r="F58" s="116"/>
    </row>
    <row r="59" spans="1:6" ht="12.75" customHeight="1">
      <c r="A59" s="37" t="s">
        <v>141</v>
      </c>
      <c r="D59" s="22"/>
      <c r="E59" s="22"/>
      <c r="F59" s="116"/>
    </row>
    <row r="60" spans="4:6" ht="12.75" customHeight="1">
      <c r="D60" s="22"/>
      <c r="E60" s="22"/>
      <c r="F60" s="116"/>
    </row>
  </sheetData>
  <mergeCells count="6">
    <mergeCell ref="D12:F12"/>
    <mergeCell ref="H12:J12"/>
    <mergeCell ref="A1:J1"/>
    <mergeCell ref="A2:J2"/>
    <mergeCell ref="A3:J3"/>
    <mergeCell ref="A5:J5"/>
  </mergeCells>
  <printOptions horizontalCentered="1"/>
  <pageMargins left="0.5" right="0.5" top="0.75" bottom="0.75"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H63"/>
  <sheetViews>
    <sheetView workbookViewId="0" topLeftCell="A1">
      <selection activeCell="D49" sqref="D49"/>
    </sheetView>
  </sheetViews>
  <sheetFormatPr defaultColWidth="9.140625" defaultRowHeight="12.75" customHeight="1"/>
  <cols>
    <col min="1" max="1" width="2.57421875" style="2" customWidth="1"/>
    <col min="2" max="2" width="36.28125" style="2" customWidth="1"/>
    <col min="3" max="3" width="2.7109375" style="2" customWidth="1"/>
    <col min="4" max="4" width="17.00390625" style="2" customWidth="1"/>
    <col min="5" max="5" width="2.7109375" style="2" customWidth="1"/>
    <col min="6" max="6" width="17.421875" style="96" customWidth="1"/>
    <col min="7" max="7" width="4.421875" style="96" customWidth="1"/>
    <col min="8" max="8" width="8.8515625" style="2" hidden="1" customWidth="1"/>
    <col min="9" max="9" width="9.140625" style="2" customWidth="1"/>
    <col min="10" max="16384" width="2.7109375" style="2" customWidth="1"/>
  </cols>
  <sheetData>
    <row r="1" spans="1:8" ht="18" customHeight="1">
      <c r="A1" s="196" t="s">
        <v>74</v>
      </c>
      <c r="B1" s="196"/>
      <c r="C1" s="196"/>
      <c r="D1" s="196"/>
      <c r="E1" s="196"/>
      <c r="F1" s="196"/>
      <c r="G1" s="184"/>
      <c r="H1" s="11"/>
    </row>
    <row r="2" spans="1:8" ht="12.75" customHeight="1">
      <c r="A2" s="195" t="s">
        <v>262</v>
      </c>
      <c r="B2" s="195"/>
      <c r="C2" s="195"/>
      <c r="D2" s="195"/>
      <c r="E2" s="195"/>
      <c r="F2" s="195"/>
      <c r="G2" s="114"/>
      <c r="H2" s="11"/>
    </row>
    <row r="3" spans="1:8" ht="12.75" customHeight="1">
      <c r="A3" s="195" t="s">
        <v>41</v>
      </c>
      <c r="B3" s="195"/>
      <c r="C3" s="195"/>
      <c r="D3" s="195"/>
      <c r="E3" s="195"/>
      <c r="F3" s="195"/>
      <c r="G3" s="114"/>
      <c r="H3" s="11"/>
    </row>
    <row r="4" spans="1:8" ht="12.75" customHeight="1">
      <c r="A4" s="9"/>
      <c r="B4" s="7"/>
      <c r="C4" s="7"/>
      <c r="D4" s="7"/>
      <c r="E4" s="7"/>
      <c r="F4" s="26"/>
      <c r="G4" s="26"/>
      <c r="H4" s="7"/>
    </row>
    <row r="5" spans="1:8" ht="15" customHeight="1">
      <c r="A5" s="197" t="s">
        <v>299</v>
      </c>
      <c r="B5" s="197"/>
      <c r="C5" s="197"/>
      <c r="D5" s="197"/>
      <c r="E5" s="197"/>
      <c r="F5" s="197"/>
      <c r="G5" s="130"/>
      <c r="H5" s="11"/>
    </row>
    <row r="6" spans="2:8" ht="12.75" customHeight="1">
      <c r="B6" s="11"/>
      <c r="C6" s="11"/>
      <c r="D6" s="11"/>
      <c r="E6" s="11"/>
      <c r="F6" s="101"/>
      <c r="G6" s="101"/>
      <c r="H6" s="11"/>
    </row>
    <row r="8" spans="1:4" ht="15" customHeight="1">
      <c r="A8" s="59" t="s">
        <v>454</v>
      </c>
      <c r="D8" s="21"/>
    </row>
    <row r="9" spans="1:2" ht="15" customHeight="1">
      <c r="A9" s="59" t="s">
        <v>435</v>
      </c>
      <c r="B9" s="59"/>
    </row>
    <row r="10" spans="4:8" ht="12.75" customHeight="1">
      <c r="D10" s="123"/>
      <c r="E10" s="21"/>
      <c r="F10" s="143"/>
      <c r="G10" s="123"/>
      <c r="H10" s="21"/>
    </row>
    <row r="11" spans="4:7" ht="12.75" customHeight="1">
      <c r="D11" s="61" t="s">
        <v>168</v>
      </c>
      <c r="F11" s="68" t="s">
        <v>169</v>
      </c>
      <c r="G11" s="68"/>
    </row>
    <row r="12" spans="4:7" ht="12.75" customHeight="1">
      <c r="D12" s="61" t="s">
        <v>192</v>
      </c>
      <c r="F12" s="68" t="s">
        <v>192</v>
      </c>
      <c r="G12" s="68"/>
    </row>
    <row r="13" spans="4:7" ht="12.75" customHeight="1">
      <c r="D13" s="62" t="s">
        <v>433</v>
      </c>
      <c r="F13" s="102" t="s">
        <v>474</v>
      </c>
      <c r="G13" s="102"/>
    </row>
    <row r="14" spans="4:7" ht="12.75" customHeight="1">
      <c r="D14" s="38" t="s">
        <v>94</v>
      </c>
      <c r="F14" s="68" t="s">
        <v>94</v>
      </c>
      <c r="G14" s="68"/>
    </row>
    <row r="15" spans="1:7" ht="12.75" customHeight="1">
      <c r="A15" s="1" t="s">
        <v>418</v>
      </c>
      <c r="D15" s="38"/>
      <c r="F15" s="68"/>
      <c r="G15" s="68"/>
    </row>
    <row r="16" spans="1:7" ht="12.75" customHeight="1">
      <c r="A16" s="1" t="s">
        <v>63</v>
      </c>
      <c r="D16" s="28"/>
      <c r="F16" s="107"/>
      <c r="G16" s="107"/>
    </row>
    <row r="17" spans="2:8" ht="12.75" customHeight="1">
      <c r="B17" s="7" t="s">
        <v>257</v>
      </c>
      <c r="D17" s="30">
        <v>26892</v>
      </c>
      <c r="E17" s="13"/>
      <c r="F17" s="103">
        <v>27657</v>
      </c>
      <c r="G17" s="33"/>
      <c r="H17" s="140">
        <f>(+D17-F17)/F17</f>
        <v>-0.02766026684022128</v>
      </c>
    </row>
    <row r="18" spans="2:8" ht="12.75" customHeight="1" hidden="1">
      <c r="B18" s="7" t="s">
        <v>186</v>
      </c>
      <c r="D18" s="14">
        <v>0</v>
      </c>
      <c r="E18" s="67"/>
      <c r="F18" s="104">
        <v>0</v>
      </c>
      <c r="G18" s="33"/>
      <c r="H18" s="140">
        <v>0</v>
      </c>
    </row>
    <row r="19" spans="2:8" ht="12.75" customHeight="1">
      <c r="B19" s="7" t="s">
        <v>190</v>
      </c>
      <c r="D19" s="31">
        <v>3902</v>
      </c>
      <c r="E19" s="67"/>
      <c r="F19" s="105">
        <v>3902</v>
      </c>
      <c r="G19" s="33"/>
      <c r="H19" s="140">
        <f aca="true" t="shared" si="0" ref="H19:H39">(+D19-F19)/F19</f>
        <v>0</v>
      </c>
    </row>
    <row r="20" spans="1:8" ht="12.75" customHeight="1">
      <c r="A20" s="7"/>
      <c r="B20" s="7"/>
      <c r="D20" s="22">
        <f>SUM(D17:D19)</f>
        <v>30794</v>
      </c>
      <c r="E20" s="22"/>
      <c r="F20" s="67">
        <f>SUM(F17:F19)</f>
        <v>31559</v>
      </c>
      <c r="G20" s="67"/>
      <c r="H20" s="140">
        <f t="shared" si="0"/>
        <v>-0.02424031179695174</v>
      </c>
    </row>
    <row r="21" spans="1:8" ht="12.75" customHeight="1">
      <c r="A21" s="24" t="s">
        <v>19</v>
      </c>
      <c r="B21" s="7"/>
      <c r="D21" s="22"/>
      <c r="E21" s="22"/>
      <c r="F21" s="67"/>
      <c r="G21" s="67"/>
      <c r="H21" s="140"/>
    </row>
    <row r="22" spans="1:8" ht="12.75" customHeight="1">
      <c r="A22" s="24"/>
      <c r="B22" s="7" t="s">
        <v>257</v>
      </c>
      <c r="D22" s="30">
        <v>11632</v>
      </c>
      <c r="E22" s="22"/>
      <c r="F22" s="103">
        <v>11217</v>
      </c>
      <c r="G22" s="33"/>
      <c r="H22" s="140">
        <f t="shared" si="0"/>
        <v>0.03699741463849514</v>
      </c>
    </row>
    <row r="23" spans="1:8" ht="12.75" customHeight="1">
      <c r="A23" s="24"/>
      <c r="B23" s="7" t="s">
        <v>157</v>
      </c>
      <c r="D23" s="14">
        <v>721</v>
      </c>
      <c r="E23" s="22"/>
      <c r="F23" s="104">
        <v>721</v>
      </c>
      <c r="G23" s="33"/>
      <c r="H23" s="140">
        <f t="shared" si="0"/>
        <v>0</v>
      </c>
    </row>
    <row r="24" spans="2:8" ht="12.75" customHeight="1">
      <c r="B24" s="7" t="s">
        <v>185</v>
      </c>
      <c r="D24" s="14">
        <v>5611</v>
      </c>
      <c r="E24" s="67"/>
      <c r="F24" s="104">
        <v>520</v>
      </c>
      <c r="G24" s="33"/>
      <c r="H24" s="140">
        <f t="shared" si="0"/>
        <v>9.790384615384616</v>
      </c>
    </row>
    <row r="25" spans="2:8" ht="12.75" customHeight="1">
      <c r="B25" s="7" t="s">
        <v>304</v>
      </c>
      <c r="D25" s="14">
        <v>10912</v>
      </c>
      <c r="E25" s="67"/>
      <c r="F25" s="104">
        <v>12402</v>
      </c>
      <c r="G25" s="33"/>
      <c r="H25" s="140">
        <f t="shared" si="0"/>
        <v>-0.12014191259474279</v>
      </c>
    </row>
    <row r="26" spans="2:8" ht="12.75" customHeight="1">
      <c r="B26" s="7" t="s">
        <v>252</v>
      </c>
      <c r="C26" s="15"/>
      <c r="D26" s="14">
        <v>924</v>
      </c>
      <c r="E26" s="67"/>
      <c r="F26" s="104">
        <f>950</f>
        <v>950</v>
      </c>
      <c r="G26" s="33"/>
      <c r="H26" s="140">
        <f t="shared" si="0"/>
        <v>-0.02736842105263158</v>
      </c>
    </row>
    <row r="27" spans="2:8" ht="12.75" customHeight="1">
      <c r="B27" s="7" t="s">
        <v>31</v>
      </c>
      <c r="D27" s="14">
        <v>3929</v>
      </c>
      <c r="E27" s="67"/>
      <c r="F27" s="104">
        <v>1035</v>
      </c>
      <c r="G27" s="33"/>
      <c r="H27" s="140">
        <f t="shared" si="0"/>
        <v>2.796135265700483</v>
      </c>
    </row>
    <row r="28" spans="2:8" ht="12.75" customHeight="1">
      <c r="B28" s="7" t="s">
        <v>344</v>
      </c>
      <c r="D28" s="31">
        <v>4000</v>
      </c>
      <c r="E28" s="67"/>
      <c r="F28" s="105">
        <v>8058</v>
      </c>
      <c r="G28" s="33"/>
      <c r="H28" s="140">
        <f t="shared" si="0"/>
        <v>-0.5035989079175974</v>
      </c>
    </row>
    <row r="29" spans="1:8" ht="12.75" customHeight="1">
      <c r="A29" s="7"/>
      <c r="B29" s="7"/>
      <c r="D29" s="86">
        <f>SUM(D22:D28)</f>
        <v>37729</v>
      </c>
      <c r="E29" s="15"/>
      <c r="F29" s="106">
        <f>SUM(F22:F28)</f>
        <v>34903</v>
      </c>
      <c r="G29" s="33"/>
      <c r="H29" s="140">
        <f t="shared" si="0"/>
        <v>0.08096725209867346</v>
      </c>
    </row>
    <row r="30" spans="1:8" ht="12.75" customHeight="1">
      <c r="A30" s="7"/>
      <c r="B30" s="7"/>
      <c r="D30" s="15"/>
      <c r="E30" s="15"/>
      <c r="F30" s="33"/>
      <c r="G30" s="33"/>
      <c r="H30" s="140"/>
    </row>
    <row r="31" spans="1:8" ht="12.75" customHeight="1" thickBot="1">
      <c r="A31" s="24" t="s">
        <v>422</v>
      </c>
      <c r="B31" s="7"/>
      <c r="D31" s="90">
        <f>+D29+D20</f>
        <v>68523</v>
      </c>
      <c r="E31" s="15"/>
      <c r="F31" s="97">
        <f>+F29+F20</f>
        <v>66462</v>
      </c>
      <c r="G31" s="33"/>
      <c r="H31" s="140"/>
    </row>
    <row r="32" spans="1:8" ht="12.75" customHeight="1">
      <c r="A32" s="7"/>
      <c r="B32" s="7"/>
      <c r="D32" s="15"/>
      <c r="E32" s="15"/>
      <c r="F32" s="33"/>
      <c r="G32" s="33"/>
      <c r="H32" s="140"/>
    </row>
    <row r="33" spans="1:8" ht="12.75" customHeight="1">
      <c r="A33" s="24" t="s">
        <v>419</v>
      </c>
      <c r="B33" s="7"/>
      <c r="D33" s="15"/>
      <c r="E33" s="15"/>
      <c r="F33" s="33"/>
      <c r="G33" s="33"/>
      <c r="H33" s="140"/>
    </row>
    <row r="34" spans="1:8" ht="12.75" customHeight="1">
      <c r="A34" s="24" t="s">
        <v>306</v>
      </c>
      <c r="B34" s="7"/>
      <c r="D34" s="22"/>
      <c r="E34" s="22"/>
      <c r="F34" s="67"/>
      <c r="G34" s="67"/>
      <c r="H34" s="140"/>
    </row>
    <row r="35" spans="2:8" ht="12.75" customHeight="1">
      <c r="B35" s="7" t="s">
        <v>95</v>
      </c>
      <c r="D35" s="22">
        <v>102806</v>
      </c>
      <c r="E35" s="67"/>
      <c r="F35" s="67">
        <v>102806</v>
      </c>
      <c r="G35" s="67"/>
      <c r="H35" s="140">
        <f t="shared" si="0"/>
        <v>0</v>
      </c>
    </row>
    <row r="36" spans="2:8" ht="12.75" customHeight="1">
      <c r="B36" s="7" t="s">
        <v>18</v>
      </c>
      <c r="D36" s="41">
        <v>-192130</v>
      </c>
      <c r="E36" s="67"/>
      <c r="F36" s="34">
        <v>-188506</v>
      </c>
      <c r="G36" s="33"/>
      <c r="H36" s="140">
        <f t="shared" si="0"/>
        <v>0.01922485225934453</v>
      </c>
    </row>
    <row r="37" spans="1:8" ht="12.75" customHeight="1">
      <c r="A37" s="7"/>
      <c r="B37" s="7" t="s">
        <v>423</v>
      </c>
      <c r="D37" s="22">
        <f>SUM(D35:D36)</f>
        <v>-89324</v>
      </c>
      <c r="E37" s="22"/>
      <c r="F37" s="67">
        <f>SUM(F35:F36)</f>
        <v>-85700</v>
      </c>
      <c r="G37" s="67"/>
      <c r="H37" s="140">
        <f t="shared" si="0"/>
        <v>0.042287047841306886</v>
      </c>
    </row>
    <row r="38" spans="1:8" ht="12.75" customHeight="1">
      <c r="A38" s="24" t="s">
        <v>96</v>
      </c>
      <c r="B38" s="7"/>
      <c r="D38" s="41">
        <v>2653</v>
      </c>
      <c r="E38" s="67"/>
      <c r="F38" s="34">
        <v>3785</v>
      </c>
      <c r="G38" s="67"/>
      <c r="H38" s="140">
        <f t="shared" si="0"/>
        <v>-0.29907529722589166</v>
      </c>
    </row>
    <row r="39" spans="1:8" ht="12.75" customHeight="1">
      <c r="A39" s="24" t="s">
        <v>416</v>
      </c>
      <c r="B39" s="7"/>
      <c r="D39" s="35">
        <f>SUM(D37:D38)</f>
        <v>-86671</v>
      </c>
      <c r="E39" s="15"/>
      <c r="F39" s="141">
        <f>SUM(F37:F38)</f>
        <v>-81915</v>
      </c>
      <c r="G39" s="33"/>
      <c r="H39" s="140">
        <f t="shared" si="0"/>
        <v>0.05806018433742294</v>
      </c>
    </row>
    <row r="40" spans="1:8" ht="12.75" customHeight="1">
      <c r="A40" s="7"/>
      <c r="B40" s="7"/>
      <c r="D40" s="15"/>
      <c r="E40" s="22"/>
      <c r="F40" s="33"/>
      <c r="G40" s="33"/>
      <c r="H40" s="140"/>
    </row>
    <row r="41" spans="1:8" ht="12.75" customHeight="1">
      <c r="A41" s="24" t="s">
        <v>420</v>
      </c>
      <c r="B41" s="7"/>
      <c r="D41" s="15"/>
      <c r="E41" s="22"/>
      <c r="F41" s="33"/>
      <c r="G41" s="33"/>
      <c r="H41" s="140"/>
    </row>
    <row r="42" spans="1:8" ht="12.75" customHeight="1">
      <c r="A42" s="24" t="s">
        <v>417</v>
      </c>
      <c r="B42" s="7"/>
      <c r="D42" s="41"/>
      <c r="E42" s="22"/>
      <c r="F42" s="34"/>
      <c r="G42" s="33"/>
      <c r="H42" s="140"/>
    </row>
    <row r="43" spans="1:8" ht="12.75" customHeight="1" hidden="1">
      <c r="A43" s="7"/>
      <c r="B43" s="7" t="s">
        <v>3</v>
      </c>
      <c r="D43" s="30">
        <v>0</v>
      </c>
      <c r="E43" s="20"/>
      <c r="F43" s="103">
        <v>0</v>
      </c>
      <c r="G43" s="33"/>
      <c r="H43" s="140">
        <v>0</v>
      </c>
    </row>
    <row r="44" spans="1:8" ht="12.75" customHeight="1">
      <c r="A44" s="7"/>
      <c r="B44" s="7" t="s">
        <v>5</v>
      </c>
      <c r="D44" s="14">
        <v>47</v>
      </c>
      <c r="E44" s="20"/>
      <c r="F44" s="104">
        <v>66</v>
      </c>
      <c r="G44" s="33"/>
      <c r="H44" s="140">
        <f aca="true" t="shared" si="1" ref="H44:H58">(+D44-F44)/F44</f>
        <v>-0.2878787878787879</v>
      </c>
    </row>
    <row r="45" spans="1:8" ht="12.75" customHeight="1">
      <c r="A45" s="7"/>
      <c r="B45" s="7" t="s">
        <v>33</v>
      </c>
      <c r="D45" s="31">
        <v>2572</v>
      </c>
      <c r="E45" s="20"/>
      <c r="F45" s="105">
        <v>2482</v>
      </c>
      <c r="G45" s="33"/>
      <c r="H45" s="140">
        <f>(D45-F45)/F45</f>
        <v>0.0362610797743755</v>
      </c>
    </row>
    <row r="46" spans="1:8" ht="12.75" customHeight="1">
      <c r="A46" s="7"/>
      <c r="B46" s="7"/>
      <c r="D46" s="15">
        <f>SUM(D43:D45)</f>
        <v>2619</v>
      </c>
      <c r="E46" s="20"/>
      <c r="F46" s="33">
        <f>SUM(F43:F45)</f>
        <v>2548</v>
      </c>
      <c r="G46" s="33"/>
      <c r="H46" s="140">
        <f t="shared" si="1"/>
        <v>0.027864992150706435</v>
      </c>
    </row>
    <row r="47" spans="1:8" ht="12.75" customHeight="1">
      <c r="A47" s="24" t="s">
        <v>298</v>
      </c>
      <c r="B47" s="7"/>
      <c r="D47" s="22"/>
      <c r="E47" s="22"/>
      <c r="F47" s="67"/>
      <c r="G47" s="67"/>
      <c r="H47" s="140"/>
    </row>
    <row r="48" spans="2:8" ht="12.75" customHeight="1">
      <c r="B48" s="7" t="s">
        <v>187</v>
      </c>
      <c r="D48" s="30">
        <v>36109</v>
      </c>
      <c r="E48" s="33"/>
      <c r="F48" s="103">
        <f>35516-2856</f>
        <v>32660</v>
      </c>
      <c r="G48" s="33"/>
      <c r="H48" s="140">
        <f t="shared" si="1"/>
        <v>0.1056031843233313</v>
      </c>
    </row>
    <row r="49" spans="2:8" ht="12.75" customHeight="1">
      <c r="B49" s="7" t="s">
        <v>5</v>
      </c>
      <c r="D49" s="14">
        <v>50</v>
      </c>
      <c r="E49" s="33"/>
      <c r="F49" s="104">
        <v>50</v>
      </c>
      <c r="G49" s="33"/>
      <c r="H49" s="140">
        <f t="shared" si="1"/>
        <v>0</v>
      </c>
    </row>
    <row r="50" spans="2:8" ht="12.75" customHeight="1">
      <c r="B50" s="7" t="s">
        <v>3</v>
      </c>
      <c r="D50" s="14">
        <v>191</v>
      </c>
      <c r="E50" s="33"/>
      <c r="F50" s="104">
        <v>159</v>
      </c>
      <c r="G50" s="33"/>
      <c r="H50" s="140">
        <f t="shared" si="1"/>
        <v>0.20125786163522014</v>
      </c>
    </row>
    <row r="51" spans="2:8" ht="12.75" customHeight="1">
      <c r="B51" s="7" t="s">
        <v>4</v>
      </c>
      <c r="D51" s="14">
        <v>75453</v>
      </c>
      <c r="E51" s="33"/>
      <c r="F51" s="104">
        <f>70940+2856</f>
        <v>73796</v>
      </c>
      <c r="G51" s="33"/>
      <c r="H51" s="140">
        <f t="shared" si="1"/>
        <v>0.022453791533416444</v>
      </c>
    </row>
    <row r="52" spans="2:8" ht="12.75" customHeight="1">
      <c r="B52" s="7" t="s">
        <v>253</v>
      </c>
      <c r="D52" s="14">
        <v>40060</v>
      </c>
      <c r="E52" s="33"/>
      <c r="F52" s="104">
        <v>38421</v>
      </c>
      <c r="G52" s="33"/>
      <c r="H52" s="140">
        <f t="shared" si="1"/>
        <v>0.042658962546524036</v>
      </c>
    </row>
    <row r="53" spans="2:8" ht="12.75" customHeight="1">
      <c r="B53" s="7" t="s">
        <v>305</v>
      </c>
      <c r="D53" s="31">
        <v>712</v>
      </c>
      <c r="E53" s="20"/>
      <c r="F53" s="105">
        <f>743</f>
        <v>743</v>
      </c>
      <c r="G53" s="33"/>
      <c r="H53" s="140">
        <f t="shared" si="1"/>
        <v>-0.04172274562584118</v>
      </c>
    </row>
    <row r="54" spans="1:8" ht="12.75" customHeight="1">
      <c r="A54" s="7"/>
      <c r="B54" s="7"/>
      <c r="D54" s="15">
        <f>SUM(D48:D53)</f>
        <v>152575</v>
      </c>
      <c r="E54" s="15"/>
      <c r="F54" s="33">
        <f>SUM(F48:F53)</f>
        <v>145829</v>
      </c>
      <c r="G54" s="33"/>
      <c r="H54" s="140">
        <f t="shared" si="1"/>
        <v>0.04625966028704853</v>
      </c>
    </row>
    <row r="55" spans="1:8" ht="12.75" customHeight="1">
      <c r="A55" s="7"/>
      <c r="B55" s="7"/>
      <c r="D55" s="15"/>
      <c r="E55" s="15"/>
      <c r="F55" s="33"/>
      <c r="G55" s="33"/>
      <c r="H55" s="140"/>
    </row>
    <row r="56" spans="1:8" ht="12.75" customHeight="1">
      <c r="A56" s="24" t="s">
        <v>421</v>
      </c>
      <c r="B56" s="7"/>
      <c r="D56" s="35">
        <f>+D46+D54</f>
        <v>155194</v>
      </c>
      <c r="E56" s="22"/>
      <c r="F56" s="141">
        <f>+F46+F54</f>
        <v>148377</v>
      </c>
      <c r="G56" s="67"/>
      <c r="H56" s="140">
        <f t="shared" si="1"/>
        <v>0.045943778348396316</v>
      </c>
    </row>
    <row r="57" spans="1:8" ht="12.75" customHeight="1">
      <c r="A57" s="7"/>
      <c r="B57" s="7"/>
      <c r="D57" s="22"/>
      <c r="E57" s="22"/>
      <c r="F57" s="67"/>
      <c r="G57" s="67"/>
      <c r="H57" s="140"/>
    </row>
    <row r="58" spans="1:8" ht="12.75" customHeight="1" thickBot="1">
      <c r="A58" s="1" t="s">
        <v>389</v>
      </c>
      <c r="D58" s="142">
        <f>+D56+D39</f>
        <v>68523</v>
      </c>
      <c r="E58" s="8"/>
      <c r="F58" s="144">
        <f>+F56+F39</f>
        <v>66462</v>
      </c>
      <c r="G58" s="67"/>
      <c r="H58" s="140">
        <f t="shared" si="1"/>
        <v>0.031010201318046403</v>
      </c>
    </row>
    <row r="59" spans="4:8" ht="12.75" customHeight="1">
      <c r="D59" s="44"/>
      <c r="F59" s="98"/>
      <c r="G59" s="33"/>
      <c r="H59" s="140"/>
    </row>
    <row r="60" spans="4:7" ht="12.75" customHeight="1">
      <c r="D60" s="4"/>
      <c r="E60" s="4"/>
      <c r="F60" s="67"/>
      <c r="G60" s="67"/>
    </row>
    <row r="61" spans="1:7" ht="12.75" customHeight="1">
      <c r="A61" s="2" t="s">
        <v>477</v>
      </c>
      <c r="D61" s="4"/>
      <c r="E61" s="4"/>
      <c r="F61" s="67"/>
      <c r="G61" s="67"/>
    </row>
    <row r="62" spans="1:7" ht="12.75" customHeight="1">
      <c r="A62" s="2" t="s">
        <v>140</v>
      </c>
      <c r="D62" s="4"/>
      <c r="E62" s="4"/>
      <c r="F62" s="67"/>
      <c r="G62" s="67"/>
    </row>
    <row r="63" spans="4:7" ht="12.75" customHeight="1">
      <c r="D63" s="4"/>
      <c r="E63" s="4"/>
      <c r="F63" s="67"/>
      <c r="G63" s="67"/>
    </row>
  </sheetData>
  <mergeCells count="4">
    <mergeCell ref="A1:F1"/>
    <mergeCell ref="A2:F2"/>
    <mergeCell ref="A3:F3"/>
    <mergeCell ref="A5:F5"/>
  </mergeCells>
  <printOptions horizontalCentered="1"/>
  <pageMargins left="0.5" right="0.5" top="0.75" bottom="0.75" header="0.5" footer="0.5"/>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O48"/>
  <sheetViews>
    <sheetView workbookViewId="0" topLeftCell="A1">
      <selection activeCell="A1" sqref="A1:J1"/>
    </sheetView>
  </sheetViews>
  <sheetFormatPr defaultColWidth="9.140625" defaultRowHeight="12.75" customHeight="1"/>
  <cols>
    <col min="1" max="1" width="2.57421875" style="2" customWidth="1"/>
    <col min="2" max="2" width="30.57421875" style="2" customWidth="1"/>
    <col min="3" max="3" width="1.7109375" style="21" customWidth="1"/>
    <col min="4" max="4" width="15.7109375" style="2" customWidth="1"/>
    <col min="5" max="5" width="1.7109375" style="2" customWidth="1"/>
    <col min="6" max="6" width="15.7109375" style="2" customWidth="1"/>
    <col min="7" max="7" width="1.7109375" style="2" customWidth="1"/>
    <col min="8" max="8" width="15.8515625" style="2" customWidth="1"/>
    <col min="9" max="9" width="1.7109375" style="2" customWidth="1"/>
    <col min="10" max="10" width="15.7109375" style="2" customWidth="1"/>
    <col min="11" max="11" width="1.7109375" style="2" customWidth="1"/>
    <col min="12" max="12" width="15.8515625" style="2" customWidth="1"/>
    <col min="13" max="13" width="1.7109375" style="2" customWidth="1"/>
    <col min="14" max="14" width="15.8515625" style="2" customWidth="1"/>
    <col min="15" max="15" width="1.7109375" style="2" customWidth="1"/>
    <col min="16" max="16" width="9.140625" style="2" customWidth="1"/>
    <col min="17" max="16384" width="2.7109375" style="2" customWidth="1"/>
  </cols>
  <sheetData>
    <row r="1" spans="1:11" ht="18" customHeight="1">
      <c r="A1" s="196" t="s">
        <v>74</v>
      </c>
      <c r="B1" s="196"/>
      <c r="C1" s="196"/>
      <c r="D1" s="196"/>
      <c r="E1" s="196"/>
      <c r="F1" s="196"/>
      <c r="G1" s="196"/>
      <c r="H1" s="196"/>
      <c r="I1" s="196"/>
      <c r="J1" s="196"/>
      <c r="K1" s="6"/>
    </row>
    <row r="2" spans="1:11" ht="12.75" customHeight="1">
      <c r="A2" s="195" t="s">
        <v>262</v>
      </c>
      <c r="B2" s="195"/>
      <c r="C2" s="195"/>
      <c r="D2" s="195"/>
      <c r="E2" s="195"/>
      <c r="F2" s="195"/>
      <c r="G2" s="195"/>
      <c r="H2" s="195"/>
      <c r="I2" s="195"/>
      <c r="J2" s="195"/>
      <c r="K2" s="6"/>
    </row>
    <row r="3" spans="1:11" ht="12.75" customHeight="1">
      <c r="A3" s="195" t="s">
        <v>41</v>
      </c>
      <c r="B3" s="195"/>
      <c r="C3" s="195"/>
      <c r="D3" s="195"/>
      <c r="E3" s="195"/>
      <c r="F3" s="195"/>
      <c r="G3" s="195"/>
      <c r="H3" s="195"/>
      <c r="I3" s="195"/>
      <c r="J3" s="195"/>
      <c r="K3" s="6"/>
    </row>
    <row r="4" spans="1:15" ht="12.75" customHeight="1">
      <c r="A4" s="9"/>
      <c r="B4" s="9"/>
      <c r="C4" s="25"/>
      <c r="D4" s="7"/>
      <c r="E4" s="64"/>
      <c r="F4" s="64"/>
      <c r="G4" s="64"/>
      <c r="H4" s="64"/>
      <c r="I4" s="7"/>
      <c r="J4" s="123"/>
      <c r="K4" s="7"/>
      <c r="L4" s="64"/>
      <c r="M4" s="7"/>
      <c r="N4" s="64"/>
      <c r="O4" s="7"/>
    </row>
    <row r="5" spans="1:10" ht="15" customHeight="1">
      <c r="A5" s="197" t="s">
        <v>299</v>
      </c>
      <c r="B5" s="197"/>
      <c r="C5" s="197"/>
      <c r="D5" s="197"/>
      <c r="E5" s="197"/>
      <c r="F5" s="197"/>
      <c r="G5" s="197"/>
      <c r="H5" s="197"/>
      <c r="I5" s="197"/>
      <c r="J5" s="197"/>
    </row>
    <row r="6" spans="3:15" ht="12.75" customHeight="1">
      <c r="C6" s="114"/>
      <c r="D6" s="11"/>
      <c r="E6" s="11"/>
      <c r="F6" s="11"/>
      <c r="G6" s="11"/>
      <c r="H6" s="11"/>
      <c r="I6" s="11"/>
      <c r="J6" s="5"/>
      <c r="K6" s="11"/>
      <c r="L6" s="11"/>
      <c r="M6" s="11"/>
      <c r="N6" s="11"/>
      <c r="O6" s="11"/>
    </row>
    <row r="7" ht="12.75" customHeight="1">
      <c r="J7" s="5"/>
    </row>
    <row r="8" spans="1:10" ht="15" customHeight="1">
      <c r="A8" s="59" t="s">
        <v>307</v>
      </c>
      <c r="B8" s="58"/>
      <c r="F8" s="61"/>
      <c r="J8" s="5"/>
    </row>
    <row r="9" spans="1:10" ht="15" customHeight="1">
      <c r="A9" s="59" t="s">
        <v>432</v>
      </c>
      <c r="B9" s="58"/>
      <c r="F9" s="61"/>
      <c r="J9" s="5"/>
    </row>
    <row r="10" spans="1:10" ht="12.75" customHeight="1">
      <c r="A10" s="58"/>
      <c r="B10" s="58"/>
      <c r="F10" s="61"/>
      <c r="J10" s="5"/>
    </row>
    <row r="11" spans="1:15" ht="12.75" customHeight="1">
      <c r="A11" s="58"/>
      <c r="B11" s="58"/>
      <c r="D11" s="26"/>
      <c r="E11" s="21"/>
      <c r="F11" s="26"/>
      <c r="G11" s="21"/>
      <c r="H11" s="26"/>
      <c r="I11" s="21"/>
      <c r="J11" s="5"/>
      <c r="K11" s="21"/>
      <c r="L11" s="26"/>
      <c r="M11" s="21"/>
      <c r="N11" s="26"/>
      <c r="O11" s="21"/>
    </row>
    <row r="12" spans="1:14" ht="12.75" customHeight="1">
      <c r="A12" s="58"/>
      <c r="B12" s="58"/>
      <c r="F12" s="72" t="s">
        <v>81</v>
      </c>
      <c r="H12" s="72" t="s">
        <v>346</v>
      </c>
      <c r="J12" s="5"/>
      <c r="L12" s="72"/>
      <c r="N12" s="72"/>
    </row>
    <row r="13" spans="4:14" ht="12.75" customHeight="1">
      <c r="D13" s="61"/>
      <c r="F13" s="61" t="s">
        <v>18</v>
      </c>
      <c r="H13" s="61" t="s">
        <v>18</v>
      </c>
      <c r="J13" s="5"/>
      <c r="L13" s="61"/>
      <c r="N13" s="61"/>
    </row>
    <row r="14" spans="4:15" ht="12.75" customHeight="1">
      <c r="D14" s="70" t="s">
        <v>457</v>
      </c>
      <c r="E14" s="8"/>
      <c r="F14" s="70" t="s">
        <v>308</v>
      </c>
      <c r="G14" s="8"/>
      <c r="H14" s="70" t="s">
        <v>308</v>
      </c>
      <c r="I14" s="8"/>
      <c r="J14" s="48"/>
      <c r="K14" s="8"/>
      <c r="L14" s="70" t="s">
        <v>76</v>
      </c>
      <c r="M14" s="8"/>
      <c r="N14" s="70" t="s">
        <v>191</v>
      </c>
      <c r="O14" s="8"/>
    </row>
    <row r="15" spans="4:15" ht="12.75" customHeight="1">
      <c r="D15" s="73" t="s">
        <v>189</v>
      </c>
      <c r="E15" s="8"/>
      <c r="F15" s="73" t="s">
        <v>309</v>
      </c>
      <c r="G15" s="8"/>
      <c r="H15" s="73" t="s">
        <v>39</v>
      </c>
      <c r="I15" s="8"/>
      <c r="J15" s="71" t="s">
        <v>191</v>
      </c>
      <c r="K15" s="8"/>
      <c r="L15" s="73" t="s">
        <v>171</v>
      </c>
      <c r="M15" s="8"/>
      <c r="N15" s="73" t="s">
        <v>170</v>
      </c>
      <c r="O15" s="8"/>
    </row>
    <row r="16" spans="3:15" ht="12.75" customHeight="1">
      <c r="C16" s="120"/>
      <c r="D16" s="70" t="s">
        <v>94</v>
      </c>
      <c r="E16" s="8"/>
      <c r="F16" s="70" t="s">
        <v>94</v>
      </c>
      <c r="G16" s="8"/>
      <c r="H16" s="70" t="s">
        <v>94</v>
      </c>
      <c r="I16" s="8"/>
      <c r="J16" s="70" t="s">
        <v>94</v>
      </c>
      <c r="K16" s="8"/>
      <c r="L16" s="70" t="s">
        <v>94</v>
      </c>
      <c r="M16" s="8"/>
      <c r="N16" s="70" t="s">
        <v>94</v>
      </c>
      <c r="O16" s="8"/>
    </row>
    <row r="17" spans="1:14" ht="12.75" customHeight="1">
      <c r="A17" s="45"/>
      <c r="B17" s="45"/>
      <c r="C17" s="28"/>
      <c r="D17" s="17"/>
      <c r="E17" s="16"/>
      <c r="F17" s="17"/>
      <c r="G17" s="16"/>
      <c r="H17" s="8"/>
      <c r="J17" s="5"/>
      <c r="L17" s="8"/>
      <c r="N17" s="8"/>
    </row>
    <row r="18" spans="1:14" ht="12.75" customHeight="1">
      <c r="A18" s="109" t="s">
        <v>436</v>
      </c>
      <c r="B18" s="45"/>
      <c r="C18" s="28"/>
      <c r="D18" s="17"/>
      <c r="E18" s="17"/>
      <c r="F18" s="17"/>
      <c r="G18" s="17"/>
      <c r="H18" s="8"/>
      <c r="J18" s="5"/>
      <c r="L18" s="8"/>
      <c r="N18" s="8"/>
    </row>
    <row r="19" spans="1:14" ht="12.75" customHeight="1">
      <c r="A19" s="45"/>
      <c r="B19" s="45"/>
      <c r="C19" s="28"/>
      <c r="D19" s="17"/>
      <c r="E19" s="17"/>
      <c r="F19" s="17"/>
      <c r="G19" s="17"/>
      <c r="H19" s="17"/>
      <c r="J19" s="4"/>
      <c r="L19" s="17"/>
      <c r="N19" s="17"/>
    </row>
    <row r="20" spans="1:15" ht="12.75" customHeight="1">
      <c r="A20" s="45" t="s">
        <v>415</v>
      </c>
      <c r="B20" s="45"/>
      <c r="C20" s="28"/>
      <c r="D20" s="15">
        <v>102806</v>
      </c>
      <c r="E20" s="15"/>
      <c r="F20" s="15">
        <v>111487</v>
      </c>
      <c r="G20" s="15"/>
      <c r="H20" s="15">
        <v>-290241</v>
      </c>
      <c r="I20" s="22"/>
      <c r="J20" s="4">
        <v>-75948</v>
      </c>
      <c r="K20" s="4"/>
      <c r="L20" s="17">
        <v>3726</v>
      </c>
      <c r="M20" s="4"/>
      <c r="N20" s="17">
        <f>SUM(J20:M20)</f>
        <v>-72222</v>
      </c>
      <c r="O20" s="4"/>
    </row>
    <row r="21" spans="1:15" ht="12.75" customHeight="1">
      <c r="A21" s="45"/>
      <c r="B21" s="45"/>
      <c r="C21" s="28"/>
      <c r="D21" s="17"/>
      <c r="E21" s="17"/>
      <c r="F21" s="15"/>
      <c r="G21" s="17"/>
      <c r="H21" s="17"/>
      <c r="I21" s="4"/>
      <c r="J21" s="4"/>
      <c r="K21" s="4"/>
      <c r="L21" s="17"/>
      <c r="M21" s="4"/>
      <c r="N21" s="17"/>
      <c r="O21" s="4"/>
    </row>
    <row r="22" spans="1:15" ht="12.75" customHeight="1">
      <c r="A22" s="52" t="s">
        <v>188</v>
      </c>
      <c r="B22" s="52"/>
      <c r="C22" s="28"/>
      <c r="D22" s="17"/>
      <c r="E22" s="17"/>
      <c r="F22" s="17"/>
      <c r="G22" s="17"/>
      <c r="H22" s="17"/>
      <c r="I22" s="4"/>
      <c r="J22" s="4"/>
      <c r="K22" s="4"/>
      <c r="L22" s="17"/>
      <c r="M22" s="4"/>
      <c r="N22" s="17"/>
      <c r="O22" s="4"/>
    </row>
    <row r="23" spans="1:15" ht="12.75" customHeight="1">
      <c r="A23" s="52"/>
      <c r="B23" s="52" t="s">
        <v>13</v>
      </c>
      <c r="C23" s="28"/>
      <c r="D23" s="15">
        <v>0</v>
      </c>
      <c r="E23" s="15"/>
      <c r="F23" s="15">
        <v>5272</v>
      </c>
      <c r="G23" s="15"/>
      <c r="H23" s="15">
        <v>0</v>
      </c>
      <c r="I23" s="22"/>
      <c r="J23" s="22">
        <f>SUM(D23:I23)</f>
        <v>5272</v>
      </c>
      <c r="K23" s="22"/>
      <c r="L23" s="15">
        <v>0</v>
      </c>
      <c r="M23" s="22"/>
      <c r="N23" s="15">
        <f>SUM(J23:M23)</f>
        <v>5272</v>
      </c>
      <c r="O23" s="22"/>
    </row>
    <row r="24" spans="1:15" ht="12.75" customHeight="1">
      <c r="A24" s="52"/>
      <c r="B24" s="52"/>
      <c r="C24" s="28"/>
      <c r="D24" s="15"/>
      <c r="E24" s="15"/>
      <c r="F24" s="15"/>
      <c r="G24" s="15"/>
      <c r="H24" s="15"/>
      <c r="I24" s="22"/>
      <c r="J24" s="22"/>
      <c r="K24" s="22"/>
      <c r="L24" s="15"/>
      <c r="M24" s="22"/>
      <c r="N24" s="15"/>
      <c r="O24" s="22"/>
    </row>
    <row r="25" spans="1:15" ht="12.75" customHeight="1">
      <c r="A25" s="52" t="s">
        <v>414</v>
      </c>
      <c r="B25" s="52"/>
      <c r="C25" s="28"/>
      <c r="D25" s="41">
        <v>0</v>
      </c>
      <c r="E25" s="15"/>
      <c r="F25" s="41">
        <v>0</v>
      </c>
      <c r="G25" s="15"/>
      <c r="H25" s="41">
        <f>+Income!J44</f>
        <v>-8163</v>
      </c>
      <c r="I25" s="22"/>
      <c r="J25" s="41">
        <f>SUM(D25:I25)</f>
        <v>-8163</v>
      </c>
      <c r="K25" s="22"/>
      <c r="L25" s="41">
        <f>Income!J45</f>
        <v>-12</v>
      </c>
      <c r="M25" s="22"/>
      <c r="N25" s="41">
        <f>SUM(J25:M25)</f>
        <v>-8175</v>
      </c>
      <c r="O25" s="22"/>
    </row>
    <row r="26" spans="1:15" ht="12.75" customHeight="1">
      <c r="A26" s="49"/>
      <c r="B26" s="49"/>
      <c r="C26" s="28"/>
      <c r="D26" s="15"/>
      <c r="E26" s="15"/>
      <c r="F26" s="15"/>
      <c r="G26" s="15"/>
      <c r="H26" s="15"/>
      <c r="I26" s="15"/>
      <c r="J26" s="15"/>
      <c r="K26" s="15"/>
      <c r="L26" s="15"/>
      <c r="M26" s="15"/>
      <c r="N26" s="15"/>
      <c r="O26" s="15"/>
    </row>
    <row r="27" spans="1:15" ht="12.75" customHeight="1" thickBot="1">
      <c r="A27" s="45" t="s">
        <v>437</v>
      </c>
      <c r="B27" s="45"/>
      <c r="C27" s="28"/>
      <c r="D27" s="42">
        <f aca="true" t="shared" si="0" ref="D27:K27">SUM(D20:D26)</f>
        <v>102806</v>
      </c>
      <c r="E27" s="15">
        <f t="shared" si="0"/>
        <v>0</v>
      </c>
      <c r="F27" s="42">
        <f t="shared" si="0"/>
        <v>116759</v>
      </c>
      <c r="G27" s="15">
        <f t="shared" si="0"/>
        <v>0</v>
      </c>
      <c r="H27" s="42">
        <f t="shared" si="0"/>
        <v>-298404</v>
      </c>
      <c r="I27" s="15">
        <f t="shared" si="0"/>
        <v>0</v>
      </c>
      <c r="J27" s="42">
        <f t="shared" si="0"/>
        <v>-78839</v>
      </c>
      <c r="K27" s="15">
        <f t="shared" si="0"/>
        <v>0</v>
      </c>
      <c r="L27" s="42">
        <f>SUM(L20:L26)</f>
        <v>3714</v>
      </c>
      <c r="M27" s="15">
        <f>SUM(M20:M26)</f>
        <v>0</v>
      </c>
      <c r="N27" s="42">
        <f>SUM(N20:N26)</f>
        <v>-75125</v>
      </c>
      <c r="O27" s="15">
        <f>SUM(O20:O26)</f>
        <v>0</v>
      </c>
    </row>
    <row r="28" spans="1:15" ht="12.75" customHeight="1">
      <c r="A28" s="49"/>
      <c r="B28" s="49"/>
      <c r="C28" s="28"/>
      <c r="D28" s="15"/>
      <c r="E28" s="15"/>
      <c r="F28" s="15"/>
      <c r="G28" s="15"/>
      <c r="H28" s="43"/>
      <c r="I28" s="28"/>
      <c r="J28" s="10"/>
      <c r="K28" s="28"/>
      <c r="L28" s="43"/>
      <c r="M28" s="28"/>
      <c r="N28" s="43"/>
      <c r="O28" s="28"/>
    </row>
    <row r="29" spans="1:15" ht="12.75" customHeight="1">
      <c r="A29" s="49"/>
      <c r="B29" s="49"/>
      <c r="C29" s="28"/>
      <c r="D29" s="15"/>
      <c r="E29" s="15"/>
      <c r="F29" s="15"/>
      <c r="G29" s="15"/>
      <c r="H29" s="43"/>
      <c r="I29" s="28"/>
      <c r="J29" s="10"/>
      <c r="K29" s="28"/>
      <c r="L29" s="43"/>
      <c r="M29" s="28"/>
      <c r="N29" s="43"/>
      <c r="O29" s="28"/>
    </row>
    <row r="30" spans="1:15" ht="12.75" customHeight="1">
      <c r="A30" s="49"/>
      <c r="B30" s="49"/>
      <c r="C30" s="28"/>
      <c r="D30" s="15"/>
      <c r="E30" s="15"/>
      <c r="F30" s="15"/>
      <c r="G30" s="15"/>
      <c r="H30" s="28"/>
      <c r="I30" s="28"/>
      <c r="J30" s="10"/>
      <c r="K30" s="28"/>
      <c r="L30" s="28"/>
      <c r="M30" s="28"/>
      <c r="N30" s="28"/>
      <c r="O30" s="28"/>
    </row>
    <row r="31" spans="1:15" ht="12.75" customHeight="1">
      <c r="A31" s="109" t="s">
        <v>438</v>
      </c>
      <c r="B31" s="7"/>
      <c r="C31" s="28"/>
      <c r="D31" s="22"/>
      <c r="E31" s="22"/>
      <c r="F31" s="22"/>
      <c r="G31" s="22"/>
      <c r="H31" s="21"/>
      <c r="I31" s="21"/>
      <c r="J31" s="10"/>
      <c r="K31" s="21"/>
      <c r="L31" s="21"/>
      <c r="M31" s="21"/>
      <c r="N31" s="21"/>
      <c r="O31" s="21"/>
    </row>
    <row r="32" spans="1:15" ht="12.75" customHeight="1">
      <c r="A32" s="91"/>
      <c r="B32" s="91"/>
      <c r="C32" s="28"/>
      <c r="D32" s="15"/>
      <c r="E32" s="15"/>
      <c r="F32" s="15"/>
      <c r="G32" s="15"/>
      <c r="H32" s="15"/>
      <c r="I32" s="21"/>
      <c r="J32" s="22"/>
      <c r="K32" s="21"/>
      <c r="L32" s="15"/>
      <c r="M32" s="21"/>
      <c r="N32" s="15"/>
      <c r="O32" s="21"/>
    </row>
    <row r="33" spans="1:15" s="119" customFormat="1" ht="12.75" customHeight="1">
      <c r="A33" s="45" t="s">
        <v>138</v>
      </c>
      <c r="B33" s="45"/>
      <c r="C33" s="121"/>
      <c r="D33" s="15">
        <v>102806</v>
      </c>
      <c r="E33" s="15"/>
      <c r="F33" s="15">
        <v>115251</v>
      </c>
      <c r="G33" s="15"/>
      <c r="H33" s="15">
        <v>-303757</v>
      </c>
      <c r="I33" s="22"/>
      <c r="J33" s="22">
        <f>SUM(D33:I33)</f>
        <v>-85700</v>
      </c>
      <c r="K33" s="22"/>
      <c r="L33" s="15">
        <v>3785</v>
      </c>
      <c r="M33" s="22"/>
      <c r="N33" s="15">
        <f>SUM(J33:M33)</f>
        <v>-81915</v>
      </c>
      <c r="O33" s="22"/>
    </row>
    <row r="34" spans="1:15" ht="12.75" customHeight="1">
      <c r="A34" s="45"/>
      <c r="B34" s="45"/>
      <c r="C34" s="28"/>
      <c r="D34" s="15"/>
      <c r="E34" s="15"/>
      <c r="F34" s="15"/>
      <c r="G34" s="15"/>
      <c r="H34" s="15"/>
      <c r="I34" s="22"/>
      <c r="J34" s="15"/>
      <c r="K34" s="22"/>
      <c r="L34" s="15"/>
      <c r="M34" s="22"/>
      <c r="N34" s="15"/>
      <c r="O34" s="22"/>
    </row>
    <row r="35" spans="1:15" ht="12.75" customHeight="1">
      <c r="A35" s="52" t="s">
        <v>188</v>
      </c>
      <c r="B35" s="52"/>
      <c r="C35" s="28"/>
      <c r="D35" s="15"/>
      <c r="E35" s="15"/>
      <c r="F35" s="15"/>
      <c r="G35" s="15"/>
      <c r="H35" s="15"/>
      <c r="I35" s="22"/>
      <c r="J35" s="22"/>
      <c r="K35" s="22"/>
      <c r="L35" s="15"/>
      <c r="M35" s="22"/>
      <c r="N35" s="15"/>
      <c r="O35" s="22"/>
    </row>
    <row r="36" spans="1:15" ht="12.75" customHeight="1">
      <c r="A36" s="52"/>
      <c r="B36" s="52" t="s">
        <v>13</v>
      </c>
      <c r="C36" s="28"/>
      <c r="D36" s="15">
        <v>0</v>
      </c>
      <c r="E36" s="15"/>
      <c r="F36" s="15">
        <v>-2290</v>
      </c>
      <c r="G36" s="15"/>
      <c r="H36" s="15">
        <v>0</v>
      </c>
      <c r="I36" s="22"/>
      <c r="J36" s="22">
        <f>SUM(D36:I36)</f>
        <v>-2290</v>
      </c>
      <c r="K36" s="22"/>
      <c r="L36" s="15">
        <v>0</v>
      </c>
      <c r="M36" s="22"/>
      <c r="N36" s="15">
        <f>SUM(J36:M36)</f>
        <v>-2290</v>
      </c>
      <c r="O36" s="22"/>
    </row>
    <row r="37" spans="1:15" ht="12.75" customHeight="1">
      <c r="A37" s="52"/>
      <c r="B37" s="52"/>
      <c r="C37" s="28"/>
      <c r="D37" s="15"/>
      <c r="E37" s="15"/>
      <c r="F37" s="15"/>
      <c r="G37" s="15"/>
      <c r="H37" s="15"/>
      <c r="I37" s="22"/>
      <c r="J37" s="22"/>
      <c r="K37" s="22"/>
      <c r="L37" s="15"/>
      <c r="M37" s="22"/>
      <c r="N37" s="15"/>
      <c r="O37" s="22"/>
    </row>
    <row r="38" spans="1:15" ht="12.75" customHeight="1">
      <c r="A38" s="52" t="s">
        <v>362</v>
      </c>
      <c r="B38" s="52"/>
      <c r="C38" s="28"/>
      <c r="D38" s="15">
        <v>0</v>
      </c>
      <c r="E38" s="15"/>
      <c r="F38" s="15">
        <v>0</v>
      </c>
      <c r="G38" s="15"/>
      <c r="H38" s="15">
        <v>0</v>
      </c>
      <c r="I38" s="22"/>
      <c r="J38" s="22">
        <f>SUM(D38:I38)</f>
        <v>0</v>
      </c>
      <c r="K38" s="22"/>
      <c r="L38" s="15">
        <v>-1112</v>
      </c>
      <c r="M38" s="22"/>
      <c r="N38" s="15">
        <f>SUM(J38:M38)</f>
        <v>-1112</v>
      </c>
      <c r="O38" s="22"/>
    </row>
    <row r="39" spans="1:15" ht="12.75" customHeight="1">
      <c r="A39" s="52"/>
      <c r="B39" s="52"/>
      <c r="C39" s="28"/>
      <c r="D39" s="15"/>
      <c r="E39" s="15"/>
      <c r="F39" s="15"/>
      <c r="G39" s="15"/>
      <c r="H39" s="15"/>
      <c r="I39" s="22"/>
      <c r="J39" s="22"/>
      <c r="K39" s="22"/>
      <c r="L39" s="15"/>
      <c r="M39" s="22"/>
      <c r="N39" s="15"/>
      <c r="O39" s="22"/>
    </row>
    <row r="40" spans="1:15" ht="12.75" customHeight="1">
      <c r="A40" s="52" t="s">
        <v>414</v>
      </c>
      <c r="B40" s="52"/>
      <c r="C40" s="28"/>
      <c r="D40" s="15">
        <v>0</v>
      </c>
      <c r="E40" s="15"/>
      <c r="F40" s="15">
        <v>0</v>
      </c>
      <c r="G40" s="15"/>
      <c r="H40" s="22">
        <f>+Income!H44-H38</f>
        <v>-1334</v>
      </c>
      <c r="I40" s="22"/>
      <c r="J40" s="22">
        <f>SUM(D40:I40)</f>
        <v>-1334</v>
      </c>
      <c r="K40" s="22"/>
      <c r="L40" s="22">
        <f>+Income!H45</f>
        <v>-20</v>
      </c>
      <c r="M40" s="22"/>
      <c r="N40" s="22">
        <f>SUM(J40:M40)</f>
        <v>-1354</v>
      </c>
      <c r="O40" s="22"/>
    </row>
    <row r="41" spans="1:15" s="21" customFormat="1" ht="12.75" customHeight="1">
      <c r="A41" s="52"/>
      <c r="B41" s="52"/>
      <c r="C41" s="28"/>
      <c r="D41" s="41"/>
      <c r="E41" s="33"/>
      <c r="F41" s="41"/>
      <c r="G41" s="33"/>
      <c r="H41" s="41"/>
      <c r="I41" s="22"/>
      <c r="J41" s="41"/>
      <c r="K41" s="22"/>
      <c r="L41" s="41"/>
      <c r="M41" s="22"/>
      <c r="N41" s="41"/>
      <c r="O41" s="22"/>
    </row>
    <row r="42" spans="1:15" ht="12.75" customHeight="1">
      <c r="A42" s="49"/>
      <c r="B42" s="49"/>
      <c r="C42" s="28"/>
      <c r="D42" s="17"/>
      <c r="E42" s="16"/>
      <c r="F42" s="17"/>
      <c r="G42" s="16"/>
      <c r="H42" s="17"/>
      <c r="I42" s="17"/>
      <c r="J42" s="17"/>
      <c r="K42" s="17"/>
      <c r="L42" s="17"/>
      <c r="M42" s="17"/>
      <c r="N42" s="17"/>
      <c r="O42" s="17"/>
    </row>
    <row r="43" spans="1:15" ht="12.75" customHeight="1" thickBot="1">
      <c r="A43" s="45" t="s">
        <v>439</v>
      </c>
      <c r="B43" s="45"/>
      <c r="C43" s="28"/>
      <c r="D43" s="81">
        <f>SUM(D33:D41)</f>
        <v>102806</v>
      </c>
      <c r="E43" s="17">
        <v>0</v>
      </c>
      <c r="F43" s="81">
        <f>SUM(F33:F41)</f>
        <v>112961</v>
      </c>
      <c r="G43" s="17"/>
      <c r="H43" s="81">
        <f>SUM(H33:H41)</f>
        <v>-305091</v>
      </c>
      <c r="I43" s="17">
        <v>2</v>
      </c>
      <c r="J43" s="81">
        <f>SUM(J33:J41)</f>
        <v>-89324</v>
      </c>
      <c r="K43" s="17">
        <v>2</v>
      </c>
      <c r="L43" s="81">
        <f>SUM(L33:L41)</f>
        <v>2653</v>
      </c>
      <c r="M43" s="17">
        <v>2</v>
      </c>
      <c r="N43" s="81">
        <f>SUM(N33:N41)</f>
        <v>-86671</v>
      </c>
      <c r="O43" s="17">
        <v>2</v>
      </c>
    </row>
    <row r="44" spans="1:15" ht="12.75" customHeight="1">
      <c r="A44" s="46"/>
      <c r="B44" s="46"/>
      <c r="C44" s="15"/>
      <c r="D44" s="17"/>
      <c r="E44" s="16"/>
      <c r="F44" s="17"/>
      <c r="G44" s="16"/>
      <c r="H44" s="15"/>
      <c r="I44" s="4"/>
      <c r="J44" s="4"/>
      <c r="K44" s="4"/>
      <c r="L44" s="17"/>
      <c r="M44" s="4"/>
      <c r="N44" s="17"/>
      <c r="O44" s="4"/>
    </row>
    <row r="45" spans="1:14" ht="12.75" customHeight="1">
      <c r="A45" s="45"/>
      <c r="B45" s="45"/>
      <c r="C45" s="15"/>
      <c r="D45" s="17"/>
      <c r="E45" s="17"/>
      <c r="F45" s="17"/>
      <c r="G45" s="17"/>
      <c r="H45" s="8"/>
      <c r="J45" s="5"/>
      <c r="L45" s="174"/>
      <c r="N45" s="8"/>
    </row>
    <row r="46" spans="1:14" ht="12.75" customHeight="1">
      <c r="A46" s="2" t="s">
        <v>322</v>
      </c>
      <c r="D46" s="4"/>
      <c r="E46" s="4"/>
      <c r="F46" s="67"/>
      <c r="G46" s="17"/>
      <c r="H46" s="8"/>
      <c r="J46" s="5"/>
      <c r="L46" s="8"/>
      <c r="N46" s="8"/>
    </row>
    <row r="47" spans="1:14" ht="12.75" customHeight="1">
      <c r="A47" s="2" t="s">
        <v>139</v>
      </c>
      <c r="D47" s="4"/>
      <c r="E47" s="4"/>
      <c r="F47" s="67"/>
      <c r="G47" s="17"/>
      <c r="H47" s="8"/>
      <c r="J47" s="5"/>
      <c r="L47" s="8"/>
      <c r="N47" s="8"/>
    </row>
    <row r="48" spans="4:14" ht="12.75" customHeight="1">
      <c r="D48" s="4"/>
      <c r="E48" s="4"/>
      <c r="F48" s="67"/>
      <c r="G48" s="16"/>
      <c r="H48" s="8"/>
      <c r="J48" s="5"/>
      <c r="L48" s="8"/>
      <c r="N48" s="8"/>
    </row>
  </sheetData>
  <mergeCells count="4">
    <mergeCell ref="A1:J1"/>
    <mergeCell ref="A2:J2"/>
    <mergeCell ref="A3:J3"/>
    <mergeCell ref="A5:J5"/>
  </mergeCells>
  <printOptions horizontalCentered="1"/>
  <pageMargins left="0.25" right="0.25" top="0.75" bottom="0.75" header="0.5" footer="0.5"/>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B41" sqref="B41"/>
    </sheetView>
  </sheetViews>
  <sheetFormatPr defaultColWidth="9.140625" defaultRowHeight="12.75" customHeight="1"/>
  <cols>
    <col min="1" max="1" width="2.7109375" style="2" customWidth="1"/>
    <col min="2" max="2" width="67.00390625" style="2" customWidth="1"/>
    <col min="3" max="3" width="15.7109375" style="2" customWidth="1"/>
    <col min="4" max="4" width="2.57421875" style="2" customWidth="1"/>
    <col min="5" max="5" width="11.7109375" style="99" customWidth="1"/>
    <col min="6" max="6" width="6.421875" style="2" customWidth="1"/>
    <col min="7" max="16384" width="2.7109375" style="2" customWidth="1"/>
  </cols>
  <sheetData>
    <row r="1" spans="1:3" ht="18" customHeight="1">
      <c r="A1" s="196" t="s">
        <v>74</v>
      </c>
      <c r="B1" s="196"/>
      <c r="C1" s="196"/>
    </row>
    <row r="2" spans="1:3" ht="12.75" customHeight="1">
      <c r="A2" s="195" t="s">
        <v>262</v>
      </c>
      <c r="B2" s="195"/>
      <c r="C2" s="195"/>
    </row>
    <row r="3" spans="1:5" ht="12.75" customHeight="1">
      <c r="A3" s="195" t="s">
        <v>41</v>
      </c>
      <c r="B3" s="195"/>
      <c r="C3" s="195"/>
      <c r="E3" s="100"/>
    </row>
    <row r="4" spans="1:5" ht="12.75" customHeight="1">
      <c r="A4" s="37"/>
      <c r="B4" s="25"/>
      <c r="C4" s="123"/>
      <c r="E4" s="154"/>
    </row>
    <row r="5" spans="1:5" ht="15" customHeight="1">
      <c r="A5" s="197" t="s">
        <v>299</v>
      </c>
      <c r="B5" s="197"/>
      <c r="C5" s="197"/>
      <c r="E5" s="100"/>
    </row>
    <row r="6" spans="1:5" ht="12.75" customHeight="1">
      <c r="A6" s="21"/>
      <c r="B6" s="114"/>
      <c r="C6" s="114"/>
      <c r="E6" s="100"/>
    </row>
    <row r="7" spans="1:3" ht="12.75" customHeight="1">
      <c r="A7" s="21"/>
      <c r="B7" s="21"/>
      <c r="C7" s="21"/>
    </row>
    <row r="8" spans="1:3" ht="15" customHeight="1">
      <c r="A8" s="75" t="s">
        <v>323</v>
      </c>
      <c r="B8" s="21"/>
      <c r="C8" s="21"/>
    </row>
    <row r="9" spans="1:5" ht="15" customHeight="1">
      <c r="A9" s="59" t="s">
        <v>432</v>
      </c>
      <c r="E9" s="155"/>
    </row>
    <row r="10" spans="1:5" ht="12.75" customHeight="1">
      <c r="A10" s="59"/>
      <c r="E10" s="156"/>
    </row>
    <row r="11" spans="1:4" ht="12.75" customHeight="1">
      <c r="A11" s="58"/>
      <c r="C11" s="1" t="s">
        <v>98</v>
      </c>
      <c r="D11"/>
    </row>
    <row r="12" spans="3:5" ht="12.75" customHeight="1">
      <c r="C12" s="62" t="s">
        <v>433</v>
      </c>
      <c r="E12" s="94" t="s">
        <v>434</v>
      </c>
    </row>
    <row r="13" spans="3:5" ht="12.75" customHeight="1">
      <c r="C13" s="61" t="s">
        <v>94</v>
      </c>
      <c r="E13" s="93" t="s">
        <v>94</v>
      </c>
    </row>
    <row r="14" spans="3:5" ht="12.75" customHeight="1">
      <c r="C14" s="61"/>
      <c r="E14" s="163"/>
    </row>
    <row r="15" spans="1:5" ht="12.75" customHeight="1">
      <c r="A15" s="1" t="s">
        <v>53</v>
      </c>
      <c r="E15" s="13"/>
    </row>
    <row r="16" spans="1:5" ht="12.75" customHeight="1">
      <c r="A16" s="7" t="s">
        <v>414</v>
      </c>
      <c r="B16" s="7"/>
      <c r="C16" s="4">
        <f>+Income!H36</f>
        <v>-1342</v>
      </c>
      <c r="E16" s="67">
        <f>+Income!J36</f>
        <v>-8239</v>
      </c>
    </row>
    <row r="17" spans="1:5" ht="12.75" customHeight="1">
      <c r="A17" s="45" t="s">
        <v>184</v>
      </c>
      <c r="B17" s="45"/>
      <c r="C17" s="17"/>
      <c r="E17" s="13"/>
    </row>
    <row r="18" spans="1:5" ht="12.75" customHeight="1">
      <c r="A18" s="45"/>
      <c r="B18" s="45" t="s">
        <v>411</v>
      </c>
      <c r="C18" s="32">
        <v>1208</v>
      </c>
      <c r="E18" s="34">
        <v>8820</v>
      </c>
    </row>
    <row r="19" spans="1:5" ht="12.75" customHeight="1">
      <c r="A19" s="45" t="s">
        <v>478</v>
      </c>
      <c r="B19" s="8"/>
      <c r="C19" s="17">
        <f>SUM(C16:C18)</f>
        <v>-134</v>
      </c>
      <c r="D19" s="17"/>
      <c r="E19" s="33">
        <f>SUM(E16:E18)</f>
        <v>581</v>
      </c>
    </row>
    <row r="20" spans="1:5" ht="12.75" customHeight="1">
      <c r="A20" s="45" t="s">
        <v>295</v>
      </c>
      <c r="B20" s="8"/>
      <c r="C20" s="17"/>
      <c r="E20" s="13"/>
    </row>
    <row r="21" spans="2:5" ht="12.75" customHeight="1">
      <c r="B21" s="45" t="s">
        <v>19</v>
      </c>
      <c r="C21" s="17">
        <v>-3569</v>
      </c>
      <c r="E21" s="67">
        <v>9108</v>
      </c>
    </row>
    <row r="22" spans="2:5" ht="12.75" customHeight="1">
      <c r="B22" s="45" t="s">
        <v>298</v>
      </c>
      <c r="C22" s="32">
        <f>3205</f>
        <v>3205</v>
      </c>
      <c r="E22" s="34">
        <v>-5273</v>
      </c>
    </row>
    <row r="23" spans="1:5" ht="12.75" customHeight="1">
      <c r="A23" s="45" t="s">
        <v>336</v>
      </c>
      <c r="C23" s="17">
        <f>SUM(C19:C22)</f>
        <v>-498</v>
      </c>
      <c r="E23" s="33">
        <f>SUM(E19:E22)</f>
        <v>4416</v>
      </c>
    </row>
    <row r="24" spans="1:5" ht="12.75" customHeight="1">
      <c r="A24" s="45"/>
      <c r="B24" s="2" t="s">
        <v>378</v>
      </c>
      <c r="C24" s="32">
        <v>-1662</v>
      </c>
      <c r="E24" s="34">
        <v>-1464</v>
      </c>
    </row>
    <row r="25" spans="1:5" ht="12.75" customHeight="1">
      <c r="A25" s="45" t="s">
        <v>393</v>
      </c>
      <c r="C25" s="17">
        <f>SUM(C23:C24)</f>
        <v>-2160</v>
      </c>
      <c r="E25" s="33">
        <f>SUM(E23:E24)</f>
        <v>2952</v>
      </c>
    </row>
    <row r="26" spans="1:5" ht="12.75" customHeight="1">
      <c r="A26" s="52"/>
      <c r="B26" s="52"/>
      <c r="C26" s="17"/>
      <c r="E26" s="13"/>
    </row>
    <row r="27" spans="1:5" ht="12.75" customHeight="1">
      <c r="A27" s="191" t="s">
        <v>211</v>
      </c>
      <c r="B27" s="190"/>
      <c r="C27" s="17"/>
      <c r="E27" s="13"/>
    </row>
    <row r="28" spans="1:5" ht="12.75" customHeight="1">
      <c r="A28" s="28" t="s">
        <v>97</v>
      </c>
      <c r="B28" s="21"/>
      <c r="C28" s="126">
        <v>-120</v>
      </c>
      <c r="E28" s="103">
        <v>-70</v>
      </c>
    </row>
    <row r="29" spans="1:5" ht="12.75" customHeight="1">
      <c r="A29" s="21" t="s">
        <v>362</v>
      </c>
      <c r="B29" s="21"/>
      <c r="C29" s="3">
        <v>-530</v>
      </c>
      <c r="E29" s="104">
        <v>0</v>
      </c>
    </row>
    <row r="30" spans="1:5" ht="12.75" customHeight="1">
      <c r="A30" s="28"/>
      <c r="B30" s="21"/>
      <c r="C30" s="127"/>
      <c r="E30" s="105"/>
    </row>
    <row r="31" spans="1:5" ht="12.75" customHeight="1">
      <c r="A31" s="28"/>
      <c r="B31" s="21"/>
      <c r="C31" s="17">
        <f>SUM(C28:C30)</f>
        <v>-650</v>
      </c>
      <c r="E31" s="16">
        <f>SUM(E28:E30)</f>
        <v>-70</v>
      </c>
    </row>
    <row r="32" spans="1:5" ht="12.75" customHeight="1">
      <c r="A32" s="92"/>
      <c r="B32" s="28"/>
      <c r="C32" s="17"/>
      <c r="E32" s="13"/>
    </row>
    <row r="33" spans="1:5" ht="12.75" customHeight="1">
      <c r="A33" s="191" t="s">
        <v>212</v>
      </c>
      <c r="B33" s="52"/>
      <c r="C33" s="17"/>
      <c r="E33" s="13"/>
    </row>
    <row r="34" spans="1:5" ht="12.75">
      <c r="A34" s="52" t="s">
        <v>79</v>
      </c>
      <c r="B34" s="21"/>
      <c r="C34" s="126">
        <v>0</v>
      </c>
      <c r="E34" s="182">
        <v>-5283</v>
      </c>
    </row>
    <row r="35" spans="1:5" ht="12.75">
      <c r="A35" s="52" t="s">
        <v>32</v>
      </c>
      <c r="B35" s="21"/>
      <c r="C35" s="127">
        <v>-19</v>
      </c>
      <c r="E35" s="183">
        <v>-50</v>
      </c>
    </row>
    <row r="36" spans="1:5" ht="12.75" customHeight="1">
      <c r="A36" s="52"/>
      <c r="B36" s="21"/>
      <c r="C36" s="15">
        <f>SUM(C34:C35)</f>
        <v>-19</v>
      </c>
      <c r="D36" s="28"/>
      <c r="E36" s="33">
        <f>SUM(E34:E35)</f>
        <v>-5333</v>
      </c>
    </row>
    <row r="37" spans="1:5" ht="12.75" customHeight="1">
      <c r="A37" s="45"/>
      <c r="B37" s="45"/>
      <c r="C37" s="32"/>
      <c r="E37" s="164"/>
    </row>
    <row r="38" spans="1:5" ht="12.75" customHeight="1">
      <c r="A38" s="49" t="s">
        <v>0</v>
      </c>
      <c r="B38" s="49"/>
      <c r="C38" s="15">
        <f>C25+C31+C36</f>
        <v>-2829</v>
      </c>
      <c r="E38" s="33">
        <f>E25+E31+E36</f>
        <v>-2451</v>
      </c>
    </row>
    <row r="39" spans="1:5" ht="12.75" customHeight="1">
      <c r="A39" s="49"/>
      <c r="B39" s="49"/>
      <c r="C39" s="17"/>
      <c r="E39" s="13"/>
    </row>
    <row r="40" spans="1:5" ht="12.75" customHeight="1">
      <c r="A40" s="49" t="s">
        <v>188</v>
      </c>
      <c r="B40" s="49"/>
      <c r="C40" s="17">
        <v>26</v>
      </c>
      <c r="E40" s="67">
        <v>0</v>
      </c>
    </row>
    <row r="41" spans="1:5" ht="12.75" customHeight="1">
      <c r="A41" s="49"/>
      <c r="B41" s="49"/>
      <c r="C41" s="17"/>
      <c r="E41" s="13"/>
    </row>
    <row r="42" spans="1:5" ht="12.75" customHeight="1">
      <c r="A42" s="49" t="s">
        <v>69</v>
      </c>
      <c r="B42" s="49"/>
      <c r="C42" s="32">
        <v>-29328</v>
      </c>
      <c r="E42" s="34">
        <v>-30327</v>
      </c>
    </row>
    <row r="43" spans="1:5" ht="12.75" customHeight="1">
      <c r="A43" s="88"/>
      <c r="B43" s="89"/>
      <c r="C43" s="63"/>
      <c r="E43" s="165"/>
    </row>
    <row r="44" spans="1:6" ht="12.75" customHeight="1" thickBot="1">
      <c r="A44" s="49" t="s">
        <v>70</v>
      </c>
      <c r="B44" s="89"/>
      <c r="C44" s="42">
        <f>SUM(C38:C42)</f>
        <v>-32131</v>
      </c>
      <c r="E44" s="160">
        <f>SUM(E38:E42)</f>
        <v>-32778</v>
      </c>
      <c r="F44" s="44"/>
    </row>
    <row r="45" spans="1:5" ht="12.75" customHeight="1">
      <c r="A45" s="46"/>
      <c r="B45" s="8"/>
      <c r="C45" s="15"/>
      <c r="E45" s="98"/>
    </row>
    <row r="46" spans="1:5" ht="12.75" customHeight="1">
      <c r="A46" s="46"/>
      <c r="B46" s="8"/>
      <c r="C46" s="17"/>
      <c r="E46" s="98"/>
    </row>
    <row r="47" spans="1:5" ht="12.75" customHeight="1">
      <c r="A47" s="49" t="s">
        <v>379</v>
      </c>
      <c r="B47" s="8"/>
      <c r="C47" s="17"/>
      <c r="E47" s="98"/>
    </row>
    <row r="48" spans="1:5" ht="12.75" customHeight="1">
      <c r="A48" s="46"/>
      <c r="B48" s="8" t="s">
        <v>31</v>
      </c>
      <c r="C48" s="17">
        <f>+'BS'!D27</f>
        <v>3929</v>
      </c>
      <c r="E48" s="16">
        <v>1070</v>
      </c>
    </row>
    <row r="49" spans="1:5" ht="12.75" customHeight="1">
      <c r="A49" s="46"/>
      <c r="B49" s="8" t="s">
        <v>344</v>
      </c>
      <c r="C49" s="17">
        <f>+'BS'!D28</f>
        <v>4000</v>
      </c>
      <c r="E49" s="16">
        <v>3707</v>
      </c>
    </row>
    <row r="50" spans="1:5" ht="12.75" customHeight="1">
      <c r="A50" s="46"/>
      <c r="B50" s="8" t="s">
        <v>253</v>
      </c>
      <c r="C50" s="17">
        <f>-'BS'!D52</f>
        <v>-40060</v>
      </c>
      <c r="E50" s="16">
        <v>-37555</v>
      </c>
    </row>
    <row r="51" spans="1:5" ht="12.75" customHeight="1" thickBot="1">
      <c r="A51" s="46"/>
      <c r="B51" s="8"/>
      <c r="C51" s="166">
        <f>SUM(C48:C50)</f>
        <v>-32131</v>
      </c>
      <c r="E51" s="145">
        <f>SUM(E48:E50)</f>
        <v>-32778</v>
      </c>
    </row>
    <row r="52" spans="1:5" ht="12.75" customHeight="1">
      <c r="A52" s="46"/>
      <c r="B52" s="8"/>
      <c r="C52" s="47"/>
      <c r="D52" s="99"/>
      <c r="E52" s="98"/>
    </row>
    <row r="53" spans="1:5" ht="12.75" customHeight="1">
      <c r="A53" s="45"/>
      <c r="B53" s="45"/>
      <c r="E53" s="66"/>
    </row>
    <row r="54" spans="1:3" ht="12.75" customHeight="1">
      <c r="A54" s="2" t="s">
        <v>267</v>
      </c>
      <c r="B54" s="45"/>
      <c r="C54" s="17"/>
    </row>
    <row r="55" spans="1:3" ht="12.75" customHeight="1">
      <c r="A55" s="2" t="s">
        <v>139</v>
      </c>
      <c r="B55" s="45"/>
      <c r="C55" s="17"/>
    </row>
    <row r="56" spans="2:3" ht="12.75" customHeight="1">
      <c r="B56" s="45"/>
      <c r="C56" s="17"/>
    </row>
  </sheetData>
  <mergeCells count="4">
    <mergeCell ref="A1:C1"/>
    <mergeCell ref="A2:C2"/>
    <mergeCell ref="A3:C3"/>
    <mergeCell ref="A5:C5"/>
  </mergeCells>
  <printOptions horizontalCentered="1"/>
  <pageMargins left="0.5" right="0.5" top="0.75" bottom="0.75" header="0.5" footer="0.5"/>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J318"/>
  <sheetViews>
    <sheetView workbookViewId="0" topLeftCell="A1">
      <selection activeCell="A1" sqref="A1:J1"/>
    </sheetView>
  </sheetViews>
  <sheetFormatPr defaultColWidth="9.140625" defaultRowHeight="12.75" customHeight="1"/>
  <cols>
    <col min="1" max="1" width="4.7109375" style="54" customWidth="1"/>
    <col min="2" max="2" width="4.421875" style="28" customWidth="1"/>
    <col min="3" max="3" width="36.00390625" style="28" customWidth="1"/>
    <col min="4" max="4" width="15.8515625" style="28" customWidth="1"/>
    <col min="5" max="5" width="2.57421875" style="28" customWidth="1"/>
    <col min="6" max="6" width="11.7109375" style="28" customWidth="1"/>
    <col min="7" max="7" width="2.57421875" style="28" customWidth="1"/>
    <col min="8" max="8" width="11.140625" style="15" customWidth="1"/>
    <col min="9" max="9" width="2.7109375" style="28" customWidth="1"/>
    <col min="10" max="10" width="12.8515625" style="28" customWidth="1"/>
    <col min="11" max="16384" width="9.140625" style="28" customWidth="1"/>
  </cols>
  <sheetData>
    <row r="1" spans="1:10" ht="18" customHeight="1">
      <c r="A1" s="196" t="s">
        <v>74</v>
      </c>
      <c r="B1" s="196"/>
      <c r="C1" s="196"/>
      <c r="D1" s="196"/>
      <c r="E1" s="196"/>
      <c r="F1" s="196"/>
      <c r="G1" s="196"/>
      <c r="H1" s="196"/>
      <c r="I1" s="196"/>
      <c r="J1" s="196"/>
    </row>
    <row r="2" spans="1:10" ht="12.75" customHeight="1">
      <c r="A2" s="195" t="s">
        <v>262</v>
      </c>
      <c r="B2" s="195"/>
      <c r="C2" s="195"/>
      <c r="D2" s="195"/>
      <c r="E2" s="195"/>
      <c r="F2" s="195"/>
      <c r="G2" s="195"/>
      <c r="H2" s="195"/>
      <c r="I2" s="195"/>
      <c r="J2" s="195"/>
    </row>
    <row r="3" spans="1:10" ht="12.75" customHeight="1">
      <c r="A3" s="195" t="s">
        <v>41</v>
      </c>
      <c r="B3" s="195"/>
      <c r="C3" s="195"/>
      <c r="D3" s="195"/>
      <c r="E3" s="195"/>
      <c r="F3" s="195"/>
      <c r="G3" s="195"/>
      <c r="H3" s="195"/>
      <c r="I3" s="195"/>
      <c r="J3" s="195"/>
    </row>
    <row r="4" spans="1:10" ht="12.75" customHeight="1">
      <c r="A4" s="37"/>
      <c r="B4" s="37"/>
      <c r="C4" s="131"/>
      <c r="H4" s="113"/>
      <c r="J4" s="128"/>
    </row>
    <row r="5" spans="1:10" ht="15" customHeight="1">
      <c r="A5" s="197" t="s">
        <v>299</v>
      </c>
      <c r="B5" s="197"/>
      <c r="C5" s="197"/>
      <c r="D5" s="197"/>
      <c r="E5" s="197"/>
      <c r="F5" s="197"/>
      <c r="G5" s="197"/>
      <c r="H5" s="197"/>
      <c r="I5" s="197"/>
      <c r="J5" s="197"/>
    </row>
    <row r="6" spans="1:10" ht="15" customHeight="1">
      <c r="A6" s="130"/>
      <c r="B6" s="130"/>
      <c r="C6" s="130"/>
      <c r="D6" s="130"/>
      <c r="E6" s="130"/>
      <c r="F6" s="130"/>
      <c r="G6" s="130"/>
      <c r="H6" s="130"/>
      <c r="I6" s="130"/>
      <c r="J6" s="130"/>
    </row>
    <row r="8" spans="1:10" ht="15" customHeight="1">
      <c r="A8" s="75" t="s">
        <v>150</v>
      </c>
      <c r="B8" s="74" t="s">
        <v>125</v>
      </c>
      <c r="C8" s="26"/>
      <c r="D8" s="21"/>
      <c r="E8" s="21"/>
      <c r="F8" s="21"/>
      <c r="G8" s="21"/>
      <c r="H8" s="22"/>
      <c r="I8" s="21"/>
      <c r="J8" s="21"/>
    </row>
    <row r="9" spans="1:10" ht="12.75" customHeight="1">
      <c r="A9" s="75"/>
      <c r="B9" s="75"/>
      <c r="C9" s="26"/>
      <c r="D9" s="21"/>
      <c r="E9" s="21"/>
      <c r="F9" s="21"/>
      <c r="G9" s="21"/>
      <c r="H9" s="22"/>
      <c r="I9" s="21"/>
      <c r="J9" s="21"/>
    </row>
    <row r="10" spans="1:10" ht="12.75" customHeight="1">
      <c r="A10" s="37"/>
      <c r="B10" s="26"/>
      <c r="C10" s="26"/>
      <c r="D10" s="21"/>
      <c r="E10" s="21"/>
      <c r="F10" s="21"/>
      <c r="G10" s="21"/>
      <c r="H10" s="22"/>
      <c r="I10" s="21"/>
      <c r="J10" s="21"/>
    </row>
    <row r="11" spans="1:10" ht="12.75" customHeight="1">
      <c r="A11" s="37">
        <v>1</v>
      </c>
      <c r="B11" s="36" t="s">
        <v>261</v>
      </c>
      <c r="C11" s="36"/>
      <c r="D11" s="21"/>
      <c r="E11" s="21"/>
      <c r="F11" s="21"/>
      <c r="G11" s="21"/>
      <c r="H11" s="22"/>
      <c r="I11" s="21"/>
      <c r="J11" s="21"/>
    </row>
    <row r="12" spans="1:10" ht="12.75" customHeight="1">
      <c r="A12" s="37"/>
      <c r="B12" s="37" t="s">
        <v>143</v>
      </c>
      <c r="C12" s="36"/>
      <c r="D12" s="21"/>
      <c r="E12" s="21"/>
      <c r="F12" s="21"/>
      <c r="G12" s="21"/>
      <c r="H12" s="22"/>
      <c r="I12" s="21"/>
      <c r="J12" s="21"/>
    </row>
    <row r="13" spans="1:10" ht="12.75" customHeight="1">
      <c r="A13" s="37"/>
      <c r="B13" s="37" t="s">
        <v>358</v>
      </c>
      <c r="C13" s="36"/>
      <c r="D13" s="21"/>
      <c r="E13" s="21"/>
      <c r="F13" s="21"/>
      <c r="G13" s="21"/>
      <c r="H13" s="22"/>
      <c r="I13" s="21"/>
      <c r="J13" s="21"/>
    </row>
    <row r="14" spans="1:10" ht="12.75" customHeight="1">
      <c r="A14" s="37"/>
      <c r="B14" s="37" t="s">
        <v>390</v>
      </c>
      <c r="C14" s="36"/>
      <c r="D14" s="21"/>
      <c r="E14" s="21"/>
      <c r="F14" s="21"/>
      <c r="G14" s="21"/>
      <c r="H14" s="22"/>
      <c r="I14" s="21"/>
      <c r="J14" s="21"/>
    </row>
    <row r="15" spans="1:10" ht="12.75" customHeight="1">
      <c r="A15" s="37"/>
      <c r="B15" s="37" t="s">
        <v>271</v>
      </c>
      <c r="C15" s="36"/>
      <c r="D15" s="21"/>
      <c r="E15" s="21"/>
      <c r="F15" s="21"/>
      <c r="G15" s="21"/>
      <c r="H15" s="22"/>
      <c r="I15" s="21"/>
      <c r="J15" s="21"/>
    </row>
    <row r="16" spans="1:10" ht="12.75" customHeight="1">
      <c r="A16" s="37"/>
      <c r="B16" s="37"/>
      <c r="C16" s="36"/>
      <c r="D16" s="21"/>
      <c r="E16" s="21"/>
      <c r="F16" s="21"/>
      <c r="G16" s="21"/>
      <c r="H16" s="22"/>
      <c r="I16" s="21"/>
      <c r="J16" s="21"/>
    </row>
    <row r="17" spans="1:10" ht="12.75" customHeight="1">
      <c r="A17" s="37"/>
      <c r="B17" s="25" t="s">
        <v>73</v>
      </c>
      <c r="C17" s="25"/>
      <c r="D17" s="21"/>
      <c r="E17" s="21"/>
      <c r="F17" s="21"/>
      <c r="G17" s="21"/>
      <c r="H17" s="22"/>
      <c r="I17" s="21"/>
      <c r="J17" s="21"/>
    </row>
    <row r="18" spans="1:10" ht="12.75" customHeight="1">
      <c r="A18" s="37"/>
      <c r="B18" s="25" t="s">
        <v>272</v>
      </c>
      <c r="C18" s="25"/>
      <c r="D18" s="21"/>
      <c r="E18" s="21"/>
      <c r="F18" s="21"/>
      <c r="G18" s="21"/>
      <c r="H18" s="22"/>
      <c r="I18" s="21"/>
      <c r="J18" s="21"/>
    </row>
    <row r="19" spans="1:10" ht="12.75" customHeight="1">
      <c r="A19" s="37"/>
      <c r="B19" s="25"/>
      <c r="C19" s="25"/>
      <c r="D19" s="21"/>
      <c r="E19" s="21"/>
      <c r="F19" s="21"/>
      <c r="G19" s="21"/>
      <c r="H19" s="22"/>
      <c r="I19" s="21"/>
      <c r="J19" s="21"/>
    </row>
    <row r="20" spans="1:10" ht="12.75" customHeight="1">
      <c r="A20" s="37">
        <v>2</v>
      </c>
      <c r="B20" s="36" t="s">
        <v>350</v>
      </c>
      <c r="C20" s="36"/>
      <c r="D20" s="21"/>
      <c r="E20" s="21"/>
      <c r="F20" s="21"/>
      <c r="G20" s="21"/>
      <c r="I20" s="21"/>
      <c r="J20" s="21"/>
    </row>
    <row r="21" spans="1:10" ht="12.75" customHeight="1">
      <c r="A21" s="37"/>
      <c r="B21" s="37" t="s">
        <v>273</v>
      </c>
      <c r="C21" s="36"/>
      <c r="D21" s="21"/>
      <c r="E21" s="21"/>
      <c r="F21" s="21"/>
      <c r="G21" s="21"/>
      <c r="I21" s="21"/>
      <c r="J21" s="21"/>
    </row>
    <row r="22" spans="1:10" ht="12.75" customHeight="1">
      <c r="A22" s="37"/>
      <c r="B22" s="37" t="s">
        <v>40</v>
      </c>
      <c r="C22" s="36"/>
      <c r="D22" s="21"/>
      <c r="E22" s="21"/>
      <c r="F22" s="21"/>
      <c r="G22" s="21"/>
      <c r="I22" s="21"/>
      <c r="J22" s="21"/>
    </row>
    <row r="23" spans="1:10" ht="12.75" customHeight="1">
      <c r="A23" s="37"/>
      <c r="B23" s="37" t="s">
        <v>107</v>
      </c>
      <c r="C23" s="37" t="s">
        <v>274</v>
      </c>
      <c r="D23" s="21"/>
      <c r="E23" s="21"/>
      <c r="F23" s="21"/>
      <c r="G23" s="21"/>
      <c r="I23" s="21"/>
      <c r="J23" s="21"/>
    </row>
    <row r="24" spans="1:10" ht="12.75" customHeight="1">
      <c r="A24" s="37"/>
      <c r="B24" s="37"/>
      <c r="C24" s="37" t="s">
        <v>296</v>
      </c>
      <c r="D24" s="21"/>
      <c r="E24" s="21"/>
      <c r="F24" s="21"/>
      <c r="G24" s="21"/>
      <c r="I24" s="21"/>
      <c r="J24" s="21"/>
    </row>
    <row r="25" spans="1:10" ht="12.75" customHeight="1">
      <c r="A25" s="37"/>
      <c r="B25" s="37"/>
      <c r="C25" s="37"/>
      <c r="D25" s="21"/>
      <c r="E25" s="21"/>
      <c r="F25" s="21"/>
      <c r="G25" s="21"/>
      <c r="I25" s="21"/>
      <c r="J25" s="21"/>
    </row>
    <row r="26" spans="1:10" ht="12.75" customHeight="1">
      <c r="A26" s="37"/>
      <c r="B26" s="132" t="s">
        <v>427</v>
      </c>
      <c r="C26" s="37" t="s">
        <v>275</v>
      </c>
      <c r="D26" s="21"/>
      <c r="E26" s="21"/>
      <c r="F26" s="21"/>
      <c r="G26" s="21"/>
      <c r="I26" s="21"/>
      <c r="J26" s="21"/>
    </row>
    <row r="27" spans="1:10" ht="12.75" customHeight="1">
      <c r="A27" s="37"/>
      <c r="B27" s="132"/>
      <c r="C27" s="37" t="s">
        <v>276</v>
      </c>
      <c r="D27" s="21"/>
      <c r="E27" s="21"/>
      <c r="F27" s="21"/>
      <c r="G27" s="21"/>
      <c r="I27" s="21"/>
      <c r="J27" s="21"/>
    </row>
    <row r="28" spans="1:10" ht="12.75" customHeight="1">
      <c r="A28" s="37"/>
      <c r="B28" s="132"/>
      <c r="C28" s="37" t="s">
        <v>277</v>
      </c>
      <c r="D28" s="21"/>
      <c r="E28" s="21"/>
      <c r="F28" s="21"/>
      <c r="G28" s="21"/>
      <c r="I28" s="21"/>
      <c r="J28" s="21"/>
    </row>
    <row r="29" spans="1:10" ht="12.75" customHeight="1">
      <c r="A29" s="37"/>
      <c r="B29" s="132"/>
      <c r="C29" s="37" t="s">
        <v>278</v>
      </c>
      <c r="D29" s="21"/>
      <c r="E29" s="21"/>
      <c r="F29" s="21"/>
      <c r="G29" s="21"/>
      <c r="I29" s="21"/>
      <c r="J29" s="21"/>
    </row>
    <row r="30" spans="1:10" ht="12.75" customHeight="1">
      <c r="A30" s="37"/>
      <c r="B30" s="37"/>
      <c r="C30" s="36"/>
      <c r="D30" s="21"/>
      <c r="E30" s="21"/>
      <c r="F30" s="21"/>
      <c r="G30" s="21"/>
      <c r="I30" s="21"/>
      <c r="J30" s="21"/>
    </row>
    <row r="31" spans="1:10" ht="12.75" customHeight="1">
      <c r="A31" s="37"/>
      <c r="B31" s="132" t="s">
        <v>428</v>
      </c>
      <c r="C31" s="199" t="s">
        <v>440</v>
      </c>
      <c r="D31" s="199"/>
      <c r="E31" s="199"/>
      <c r="F31" s="199"/>
      <c r="G31" s="199"/>
      <c r="H31" s="199"/>
      <c r="I31" s="199"/>
      <c r="J31" s="21"/>
    </row>
    <row r="32" spans="1:10" ht="12.75" customHeight="1">
      <c r="A32" s="37"/>
      <c r="B32" s="132"/>
      <c r="C32" s="199"/>
      <c r="D32" s="199"/>
      <c r="E32" s="199"/>
      <c r="F32" s="199"/>
      <c r="G32" s="199"/>
      <c r="H32" s="199"/>
      <c r="I32" s="199"/>
      <c r="J32" s="21"/>
    </row>
    <row r="33" spans="1:10" ht="12.75" customHeight="1">
      <c r="A33" s="37"/>
      <c r="B33" s="132"/>
      <c r="C33" s="199"/>
      <c r="D33" s="199"/>
      <c r="E33" s="199"/>
      <c r="F33" s="199"/>
      <c r="G33" s="199"/>
      <c r="H33" s="199"/>
      <c r="I33" s="199"/>
      <c r="J33" s="21"/>
    </row>
    <row r="34" spans="1:10" ht="12.75" customHeight="1">
      <c r="A34" s="37"/>
      <c r="B34" s="132"/>
      <c r="C34" s="199"/>
      <c r="D34" s="199"/>
      <c r="E34" s="199"/>
      <c r="F34" s="199"/>
      <c r="G34" s="199"/>
      <c r="H34" s="199"/>
      <c r="I34" s="199"/>
      <c r="J34" s="21"/>
    </row>
    <row r="35" spans="1:10" ht="12.75" customHeight="1">
      <c r="A35" s="37"/>
      <c r="B35" s="132"/>
      <c r="C35" s="199"/>
      <c r="D35" s="199"/>
      <c r="E35" s="199"/>
      <c r="F35" s="199"/>
      <c r="G35" s="199"/>
      <c r="H35" s="199"/>
      <c r="I35" s="199"/>
      <c r="J35" s="21"/>
    </row>
    <row r="36" spans="1:10" ht="12.75" customHeight="1">
      <c r="A36" s="37"/>
      <c r="B36" s="132"/>
      <c r="C36" s="199"/>
      <c r="D36" s="199"/>
      <c r="E36" s="199"/>
      <c r="F36" s="199"/>
      <c r="G36" s="199"/>
      <c r="H36" s="199"/>
      <c r="I36" s="199"/>
      <c r="J36" s="21"/>
    </row>
    <row r="37" spans="1:10" ht="12.75" customHeight="1">
      <c r="A37" s="37"/>
      <c r="B37" s="132"/>
      <c r="C37" s="199"/>
      <c r="D37" s="199"/>
      <c r="E37" s="199"/>
      <c r="F37" s="199"/>
      <c r="G37" s="199"/>
      <c r="H37" s="199"/>
      <c r="I37" s="199"/>
      <c r="J37" s="21"/>
    </row>
    <row r="38" spans="1:10" ht="12.75" customHeight="1">
      <c r="A38" s="37"/>
      <c r="B38" s="132"/>
      <c r="C38" s="136"/>
      <c r="D38" s="136"/>
      <c r="E38" s="136"/>
      <c r="F38" s="136"/>
      <c r="G38" s="136"/>
      <c r="H38" s="136"/>
      <c r="I38" s="136"/>
      <c r="J38" s="21"/>
    </row>
    <row r="39" spans="1:10" ht="12.75" customHeight="1">
      <c r="A39" s="37"/>
      <c r="B39" s="132" t="s">
        <v>429</v>
      </c>
      <c r="C39" s="199" t="s">
        <v>279</v>
      </c>
      <c r="D39" s="199"/>
      <c r="E39" s="199"/>
      <c r="F39" s="199"/>
      <c r="G39" s="199"/>
      <c r="H39" s="199"/>
      <c r="I39" s="199"/>
      <c r="J39" s="21"/>
    </row>
    <row r="40" spans="1:10" ht="12.75" customHeight="1">
      <c r="A40" s="37"/>
      <c r="B40" s="132"/>
      <c r="C40" s="199"/>
      <c r="D40" s="199"/>
      <c r="E40" s="199"/>
      <c r="F40" s="199"/>
      <c r="G40" s="199"/>
      <c r="H40" s="199"/>
      <c r="I40" s="199"/>
      <c r="J40" s="21"/>
    </row>
    <row r="41" spans="1:10" ht="12.75" customHeight="1">
      <c r="A41" s="37"/>
      <c r="B41" s="132"/>
      <c r="C41" s="199"/>
      <c r="D41" s="199"/>
      <c r="E41" s="199"/>
      <c r="F41" s="199"/>
      <c r="G41" s="199"/>
      <c r="H41" s="199"/>
      <c r="I41" s="199"/>
      <c r="J41" s="21"/>
    </row>
    <row r="42" spans="1:10" ht="12.75" customHeight="1">
      <c r="A42" s="37"/>
      <c r="B42" s="132"/>
      <c r="C42" s="199"/>
      <c r="D42" s="199"/>
      <c r="E42" s="199"/>
      <c r="F42" s="199"/>
      <c r="G42" s="199"/>
      <c r="H42" s="199"/>
      <c r="I42" s="199"/>
      <c r="J42" s="21"/>
    </row>
    <row r="43" spans="1:10" ht="12.75" customHeight="1">
      <c r="A43" s="37"/>
      <c r="B43" s="132"/>
      <c r="C43" s="199"/>
      <c r="D43" s="199"/>
      <c r="E43" s="199"/>
      <c r="F43" s="199"/>
      <c r="G43" s="199"/>
      <c r="H43" s="199"/>
      <c r="I43" s="199"/>
      <c r="J43" s="21"/>
    </row>
    <row r="44" spans="1:10" ht="12.75" customHeight="1">
      <c r="A44" s="37"/>
      <c r="B44" s="132"/>
      <c r="C44" s="199"/>
      <c r="D44" s="199"/>
      <c r="E44" s="199"/>
      <c r="F44" s="199"/>
      <c r="G44" s="199"/>
      <c r="H44" s="199"/>
      <c r="I44" s="199"/>
      <c r="J44" s="21"/>
    </row>
    <row r="45" spans="1:10" ht="12.75" customHeight="1">
      <c r="A45" s="37"/>
      <c r="B45" s="132"/>
      <c r="C45" s="199"/>
      <c r="D45" s="199"/>
      <c r="E45" s="199"/>
      <c r="F45" s="199"/>
      <c r="G45" s="199"/>
      <c r="H45" s="199"/>
      <c r="I45" s="199"/>
      <c r="J45" s="21"/>
    </row>
    <row r="46" spans="1:10" ht="12.75" customHeight="1">
      <c r="A46" s="37"/>
      <c r="B46" s="132"/>
      <c r="C46" s="199"/>
      <c r="D46" s="199"/>
      <c r="E46" s="199"/>
      <c r="F46" s="199"/>
      <c r="G46" s="199"/>
      <c r="H46" s="199"/>
      <c r="I46" s="199"/>
      <c r="J46" s="21"/>
    </row>
    <row r="47" spans="1:10" ht="12.75">
      <c r="A47" s="37"/>
      <c r="B47" s="37"/>
      <c r="C47" s="36"/>
      <c r="D47" s="21"/>
      <c r="E47" s="21"/>
      <c r="F47" s="21"/>
      <c r="G47" s="21"/>
      <c r="I47" s="21"/>
      <c r="J47" s="21"/>
    </row>
    <row r="48" spans="1:10" ht="12.75">
      <c r="A48" s="37"/>
      <c r="B48" s="132" t="s">
        <v>430</v>
      </c>
      <c r="C48" s="200" t="s">
        <v>280</v>
      </c>
      <c r="D48" s="200"/>
      <c r="E48" s="200"/>
      <c r="F48" s="200"/>
      <c r="G48" s="200"/>
      <c r="H48" s="200"/>
      <c r="I48" s="200"/>
      <c r="J48" s="21"/>
    </row>
    <row r="49" spans="1:10" ht="12.75">
      <c r="A49" s="37"/>
      <c r="B49" s="132"/>
      <c r="C49" s="200"/>
      <c r="D49" s="200"/>
      <c r="E49" s="200"/>
      <c r="F49" s="200"/>
      <c r="G49" s="200"/>
      <c r="H49" s="200"/>
      <c r="I49" s="200"/>
      <c r="J49" s="21"/>
    </row>
    <row r="50" spans="1:10" ht="12.75">
      <c r="A50" s="37"/>
      <c r="B50" s="132"/>
      <c r="C50" s="200"/>
      <c r="D50" s="200"/>
      <c r="E50" s="200"/>
      <c r="F50" s="200"/>
      <c r="G50" s="200"/>
      <c r="H50" s="200"/>
      <c r="I50" s="200"/>
      <c r="J50" s="21"/>
    </row>
    <row r="51" spans="1:10" ht="12.75">
      <c r="A51" s="37"/>
      <c r="B51" s="132"/>
      <c r="C51" s="200"/>
      <c r="D51" s="200"/>
      <c r="E51" s="200"/>
      <c r="F51" s="200"/>
      <c r="G51" s="200"/>
      <c r="H51" s="200"/>
      <c r="I51" s="200"/>
      <c r="J51" s="21"/>
    </row>
    <row r="52" spans="1:10" ht="12.75">
      <c r="A52" s="37"/>
      <c r="B52" s="132"/>
      <c r="C52" s="200"/>
      <c r="D52" s="200"/>
      <c r="E52" s="200"/>
      <c r="F52" s="200"/>
      <c r="G52" s="200"/>
      <c r="H52" s="200"/>
      <c r="I52" s="200"/>
      <c r="J52" s="21"/>
    </row>
    <row r="53" spans="1:10" ht="12.75" customHeight="1">
      <c r="A53" s="37"/>
      <c r="B53" s="132"/>
      <c r="C53" s="170"/>
      <c r="D53" s="170"/>
      <c r="E53" s="170"/>
      <c r="F53" s="170"/>
      <c r="G53" s="170"/>
      <c r="H53" s="170"/>
      <c r="I53" s="170"/>
      <c r="J53" s="21"/>
    </row>
    <row r="54" spans="1:10" ht="12.75" customHeight="1">
      <c r="A54" s="37"/>
      <c r="B54" s="132" t="s">
        <v>431</v>
      </c>
      <c r="C54" s="198" t="s">
        <v>195</v>
      </c>
      <c r="D54" s="198"/>
      <c r="E54" s="198"/>
      <c r="F54" s="198"/>
      <c r="G54" s="198"/>
      <c r="H54" s="198"/>
      <c r="I54" s="198"/>
      <c r="J54" s="21"/>
    </row>
    <row r="55" spans="1:10" ht="12.75" customHeight="1">
      <c r="A55" s="37"/>
      <c r="B55" s="132"/>
      <c r="C55" s="198"/>
      <c r="D55" s="198"/>
      <c r="E55" s="198"/>
      <c r="F55" s="198"/>
      <c r="G55" s="198"/>
      <c r="H55" s="198"/>
      <c r="I55" s="198"/>
      <c r="J55" s="21"/>
    </row>
    <row r="56" spans="1:10" ht="12.75" customHeight="1">
      <c r="A56" s="37"/>
      <c r="B56" s="132"/>
      <c r="C56" s="198"/>
      <c r="D56" s="198"/>
      <c r="E56" s="198"/>
      <c r="F56" s="198"/>
      <c r="G56" s="198"/>
      <c r="H56" s="198"/>
      <c r="I56" s="198"/>
      <c r="J56" s="21"/>
    </row>
    <row r="57" spans="1:10" ht="12.75" customHeight="1">
      <c r="A57" s="37"/>
      <c r="B57" s="132"/>
      <c r="C57" s="198"/>
      <c r="D57" s="198"/>
      <c r="E57" s="198"/>
      <c r="F57" s="198"/>
      <c r="G57" s="198"/>
      <c r="H57" s="198"/>
      <c r="I57" s="198"/>
      <c r="J57" s="21"/>
    </row>
    <row r="58" spans="1:10" ht="12.75" customHeight="1">
      <c r="A58" s="37"/>
      <c r="B58" s="37"/>
      <c r="C58" s="36"/>
      <c r="D58" s="21"/>
      <c r="E58" s="21"/>
      <c r="F58" s="21"/>
      <c r="G58" s="21"/>
      <c r="I58" s="21"/>
      <c r="J58" s="21"/>
    </row>
    <row r="59" spans="1:10" ht="12.75" customHeight="1">
      <c r="A59" s="37"/>
      <c r="B59" s="37"/>
      <c r="C59" s="36"/>
      <c r="D59" s="21"/>
      <c r="E59" s="21"/>
      <c r="F59" s="21"/>
      <c r="G59" s="21"/>
      <c r="I59" s="21"/>
      <c r="J59" s="21"/>
    </row>
    <row r="60" spans="1:10" ht="12.75" customHeight="1">
      <c r="A60" s="37"/>
      <c r="B60" s="37"/>
      <c r="C60" s="36"/>
      <c r="D60" s="21"/>
      <c r="E60" s="21"/>
      <c r="F60" s="21"/>
      <c r="G60" s="21"/>
      <c r="I60" s="21"/>
      <c r="J60" s="21"/>
    </row>
    <row r="61" spans="1:10" ht="12.75" customHeight="1">
      <c r="A61" s="37"/>
      <c r="B61" s="37"/>
      <c r="C61" s="36"/>
      <c r="D61" s="21"/>
      <c r="E61" s="21"/>
      <c r="F61" s="21"/>
      <c r="G61" s="21"/>
      <c r="I61" s="21"/>
      <c r="J61" s="21"/>
    </row>
    <row r="62" spans="1:10" ht="12.75" customHeight="1">
      <c r="A62" s="37"/>
      <c r="B62" s="37"/>
      <c r="C62" s="36"/>
      <c r="D62" s="21"/>
      <c r="E62" s="21"/>
      <c r="F62" s="21"/>
      <c r="G62" s="21"/>
      <c r="I62" s="21"/>
      <c r="J62" s="21"/>
    </row>
    <row r="63" spans="1:10" ht="12.75" customHeight="1">
      <c r="A63" s="37"/>
      <c r="B63" s="37"/>
      <c r="C63" s="36"/>
      <c r="D63" s="21"/>
      <c r="E63" s="21"/>
      <c r="F63" s="21"/>
      <c r="G63" s="21"/>
      <c r="I63" s="21"/>
      <c r="J63" s="21"/>
    </row>
    <row r="64" spans="1:10" ht="12.75" customHeight="1">
      <c r="A64" s="37"/>
      <c r="B64" s="37"/>
      <c r="C64" s="36"/>
      <c r="D64" s="21"/>
      <c r="E64" s="21"/>
      <c r="F64" s="21"/>
      <c r="G64" s="21"/>
      <c r="I64" s="21"/>
      <c r="J64" s="21"/>
    </row>
    <row r="65" spans="1:10" ht="12.75" customHeight="1">
      <c r="A65" s="37">
        <v>2</v>
      </c>
      <c r="B65" s="36" t="s">
        <v>42</v>
      </c>
      <c r="C65" s="36"/>
      <c r="D65" s="21"/>
      <c r="E65" s="21"/>
      <c r="F65" s="21"/>
      <c r="G65" s="21"/>
      <c r="I65" s="21"/>
      <c r="J65" s="21"/>
    </row>
    <row r="66" spans="1:10" ht="12.75" customHeight="1">
      <c r="A66" s="37"/>
      <c r="B66" s="132" t="s">
        <v>43</v>
      </c>
      <c r="C66" s="198" t="s">
        <v>38</v>
      </c>
      <c r="D66" s="198"/>
      <c r="E66" s="198"/>
      <c r="F66" s="198"/>
      <c r="G66" s="198"/>
      <c r="H66" s="198"/>
      <c r="I66" s="198"/>
      <c r="J66" s="21"/>
    </row>
    <row r="67" spans="1:10" ht="12.75" customHeight="1">
      <c r="A67" s="37"/>
      <c r="B67" s="132"/>
      <c r="C67" s="198"/>
      <c r="D67" s="198"/>
      <c r="E67" s="198"/>
      <c r="F67" s="198"/>
      <c r="G67" s="198"/>
      <c r="H67" s="198"/>
      <c r="I67" s="198"/>
      <c r="J67" s="21"/>
    </row>
    <row r="68" spans="1:10" ht="12.75" customHeight="1">
      <c r="A68" s="37"/>
      <c r="B68" s="132"/>
      <c r="C68" s="198"/>
      <c r="D68" s="198"/>
      <c r="E68" s="198"/>
      <c r="F68" s="198"/>
      <c r="G68" s="198"/>
      <c r="H68" s="198"/>
      <c r="I68" s="198"/>
      <c r="J68" s="21"/>
    </row>
    <row r="69" spans="1:10" ht="12.75" customHeight="1">
      <c r="A69" s="37"/>
      <c r="B69" s="132"/>
      <c r="C69" s="198"/>
      <c r="D69" s="198"/>
      <c r="E69" s="198"/>
      <c r="F69" s="198"/>
      <c r="G69" s="198"/>
      <c r="H69" s="198"/>
      <c r="I69" s="198"/>
      <c r="J69" s="21"/>
    </row>
    <row r="70" spans="1:10" ht="12.75" customHeight="1">
      <c r="A70" s="37"/>
      <c r="B70" s="132"/>
      <c r="C70" s="198"/>
      <c r="D70" s="198"/>
      <c r="E70" s="198"/>
      <c r="F70" s="198"/>
      <c r="G70" s="198"/>
      <c r="H70" s="198"/>
      <c r="I70" s="198"/>
      <c r="J70" s="21"/>
    </row>
    <row r="71" spans="1:10" ht="12.75" customHeight="1">
      <c r="A71" s="37"/>
      <c r="B71" s="132"/>
      <c r="C71" s="198"/>
      <c r="D71" s="198"/>
      <c r="E71" s="198"/>
      <c r="F71" s="198"/>
      <c r="G71" s="198"/>
      <c r="H71" s="198"/>
      <c r="I71" s="198"/>
      <c r="J71" s="21"/>
    </row>
    <row r="72" spans="1:10" ht="12.75" customHeight="1">
      <c r="A72" s="37"/>
      <c r="B72" s="132"/>
      <c r="C72" s="146"/>
      <c r="D72" s="146"/>
      <c r="E72" s="146"/>
      <c r="F72" s="146"/>
      <c r="G72" s="146"/>
      <c r="H72" s="146"/>
      <c r="I72" s="146"/>
      <c r="J72" s="21"/>
    </row>
    <row r="73" spans="1:10" ht="12.75" customHeight="1">
      <c r="A73" s="37"/>
      <c r="B73" s="132" t="s">
        <v>44</v>
      </c>
      <c r="C73" s="198" t="s">
        <v>281</v>
      </c>
      <c r="D73" s="198"/>
      <c r="E73" s="198"/>
      <c r="F73" s="198"/>
      <c r="G73" s="198"/>
      <c r="H73" s="198"/>
      <c r="I73" s="198"/>
      <c r="J73" s="21"/>
    </row>
    <row r="74" spans="1:10" ht="12.75" customHeight="1">
      <c r="A74" s="37"/>
      <c r="B74" s="132"/>
      <c r="C74" s="198"/>
      <c r="D74" s="198"/>
      <c r="E74" s="198"/>
      <c r="F74" s="198"/>
      <c r="G74" s="198"/>
      <c r="H74" s="198"/>
      <c r="I74" s="198"/>
      <c r="J74" s="21"/>
    </row>
    <row r="75" spans="1:10" ht="12.75" customHeight="1">
      <c r="A75" s="37"/>
      <c r="B75" s="132"/>
      <c r="C75" s="198"/>
      <c r="D75" s="198"/>
      <c r="E75" s="198"/>
      <c r="F75" s="198"/>
      <c r="G75" s="198"/>
      <c r="H75" s="198"/>
      <c r="I75" s="198"/>
      <c r="J75" s="21"/>
    </row>
    <row r="76" spans="1:10" ht="12.75" customHeight="1">
      <c r="A76" s="37"/>
      <c r="B76" s="132"/>
      <c r="C76" s="198"/>
      <c r="D76" s="198"/>
      <c r="E76" s="198"/>
      <c r="F76" s="198"/>
      <c r="G76" s="198"/>
      <c r="H76" s="198"/>
      <c r="I76" s="198"/>
      <c r="J76" s="21"/>
    </row>
    <row r="77" spans="1:10" ht="12.75" customHeight="1">
      <c r="A77" s="37"/>
      <c r="B77" s="132"/>
      <c r="C77" s="198"/>
      <c r="D77" s="198"/>
      <c r="E77" s="198"/>
      <c r="F77" s="198"/>
      <c r="G77" s="198"/>
      <c r="H77" s="198"/>
      <c r="I77" s="198"/>
      <c r="J77" s="21"/>
    </row>
    <row r="78" spans="1:10" ht="12.75" customHeight="1">
      <c r="A78" s="37"/>
      <c r="B78" s="37"/>
      <c r="C78" s="198"/>
      <c r="D78" s="198"/>
      <c r="E78" s="198"/>
      <c r="F78" s="198"/>
      <c r="G78" s="198"/>
      <c r="H78" s="198"/>
      <c r="I78" s="198"/>
      <c r="J78" s="21"/>
    </row>
    <row r="79" spans="1:10" ht="12.75" customHeight="1">
      <c r="A79" s="37"/>
      <c r="B79" s="37"/>
      <c r="C79" s="198"/>
      <c r="D79" s="198"/>
      <c r="E79" s="198"/>
      <c r="F79" s="198"/>
      <c r="G79" s="198"/>
      <c r="H79" s="198"/>
      <c r="I79" s="198"/>
      <c r="J79" s="21"/>
    </row>
    <row r="80" spans="1:10" ht="12.75" customHeight="1">
      <c r="A80" s="37"/>
      <c r="B80" s="37"/>
      <c r="C80" s="169"/>
      <c r="D80" s="169"/>
      <c r="E80" s="169"/>
      <c r="F80" s="169"/>
      <c r="G80" s="169"/>
      <c r="H80" s="169"/>
      <c r="I80" s="169"/>
      <c r="J80" s="21"/>
    </row>
    <row r="81" spans="1:10" ht="12.75" customHeight="1">
      <c r="A81" s="37"/>
      <c r="B81" s="37" t="s">
        <v>45</v>
      </c>
      <c r="C81" s="198" t="s">
        <v>282</v>
      </c>
      <c r="D81" s="198"/>
      <c r="E81" s="198"/>
      <c r="F81" s="198"/>
      <c r="G81" s="198"/>
      <c r="H81" s="198"/>
      <c r="I81" s="198"/>
      <c r="J81" s="21"/>
    </row>
    <row r="82" spans="1:10" ht="12.75" customHeight="1">
      <c r="A82" s="37"/>
      <c r="B82" s="37"/>
      <c r="C82" s="198"/>
      <c r="D82" s="198"/>
      <c r="E82" s="198"/>
      <c r="F82" s="198"/>
      <c r="G82" s="198"/>
      <c r="H82" s="198"/>
      <c r="I82" s="198"/>
      <c r="J82" s="21"/>
    </row>
    <row r="83" spans="1:10" ht="12.75" customHeight="1">
      <c r="A83" s="37"/>
      <c r="B83" s="37"/>
      <c r="C83" s="198"/>
      <c r="D83" s="198"/>
      <c r="E83" s="198"/>
      <c r="F83" s="198"/>
      <c r="G83" s="198"/>
      <c r="H83" s="198"/>
      <c r="I83" s="198"/>
      <c r="J83" s="21"/>
    </row>
    <row r="84" spans="1:10" ht="12.75" customHeight="1">
      <c r="A84" s="37"/>
      <c r="B84" s="37"/>
      <c r="C84" s="198"/>
      <c r="D84" s="198"/>
      <c r="E84" s="198"/>
      <c r="F84" s="198"/>
      <c r="G84" s="198"/>
      <c r="H84" s="198"/>
      <c r="I84" s="198"/>
      <c r="J84" s="21"/>
    </row>
    <row r="85" spans="1:10" ht="12.75" customHeight="1">
      <c r="A85" s="37"/>
      <c r="B85" s="37"/>
      <c r="C85" s="37"/>
      <c r="D85" s="21"/>
      <c r="E85" s="21"/>
      <c r="F85" s="21"/>
      <c r="G85" s="21"/>
      <c r="I85" s="21"/>
      <c r="J85" s="21"/>
    </row>
    <row r="86" spans="1:10" ht="12.75" customHeight="1">
      <c r="A86" s="37"/>
      <c r="B86" s="37"/>
      <c r="C86" s="171" t="s">
        <v>283</v>
      </c>
      <c r="D86" s="171"/>
      <c r="E86" s="171"/>
      <c r="F86" s="171"/>
      <c r="G86" s="171"/>
      <c r="H86" s="171"/>
      <c r="I86" s="171"/>
      <c r="J86" s="21"/>
    </row>
    <row r="87" spans="1:10" ht="12.75" customHeight="1">
      <c r="A87" s="37"/>
      <c r="B87" s="37"/>
      <c r="C87" s="171" t="s">
        <v>470</v>
      </c>
      <c r="D87" s="171"/>
      <c r="E87" s="171"/>
      <c r="F87" s="171"/>
      <c r="G87" s="171"/>
      <c r="H87" s="171"/>
      <c r="I87" s="171"/>
      <c r="J87" s="21"/>
    </row>
    <row r="88" spans="1:10" ht="12.75" customHeight="1">
      <c r="A88" s="37"/>
      <c r="B88" s="37"/>
      <c r="C88" s="36"/>
      <c r="D88" s="21"/>
      <c r="E88" s="21"/>
      <c r="F88" s="21"/>
      <c r="G88" s="21"/>
      <c r="I88" s="21"/>
      <c r="J88" s="21"/>
    </row>
    <row r="89" spans="1:10" ht="12.75" customHeight="1">
      <c r="A89" s="37"/>
      <c r="B89" s="37"/>
      <c r="C89" s="37" t="s">
        <v>471</v>
      </c>
      <c r="D89" s="21"/>
      <c r="E89" s="21"/>
      <c r="F89" s="21"/>
      <c r="G89" s="21"/>
      <c r="I89" s="21"/>
      <c r="J89" s="21"/>
    </row>
    <row r="90" spans="1:10" ht="12.75" customHeight="1">
      <c r="A90" s="37"/>
      <c r="B90" s="37"/>
      <c r="C90" s="37" t="s">
        <v>472</v>
      </c>
      <c r="D90" s="21"/>
      <c r="E90" s="21"/>
      <c r="F90" s="21"/>
      <c r="G90" s="21"/>
      <c r="I90" s="21"/>
      <c r="J90" s="21"/>
    </row>
    <row r="91" spans="1:10" ht="12.75" customHeight="1">
      <c r="A91" s="37"/>
      <c r="B91" s="37"/>
      <c r="C91" s="37"/>
      <c r="D91" s="21"/>
      <c r="E91" s="21"/>
      <c r="F91" s="21"/>
      <c r="G91" s="21"/>
      <c r="I91" s="21"/>
      <c r="J91" s="21"/>
    </row>
    <row r="92" spans="1:10" ht="12.75" customHeight="1">
      <c r="A92" s="37"/>
      <c r="B92" s="37" t="s">
        <v>46</v>
      </c>
      <c r="C92" s="198" t="s">
        <v>7</v>
      </c>
      <c r="D92" s="198"/>
      <c r="E92" s="198"/>
      <c r="F92" s="198"/>
      <c r="G92" s="198"/>
      <c r="H92" s="198"/>
      <c r="I92" s="198"/>
      <c r="J92" s="21"/>
    </row>
    <row r="93" spans="1:10" ht="12.75" customHeight="1">
      <c r="A93" s="37"/>
      <c r="B93" s="37"/>
      <c r="C93" s="198"/>
      <c r="D93" s="198"/>
      <c r="E93" s="198"/>
      <c r="F93" s="198"/>
      <c r="G93" s="198"/>
      <c r="H93" s="198"/>
      <c r="I93" s="198"/>
      <c r="J93" s="21"/>
    </row>
    <row r="94" spans="1:10" ht="12.75" customHeight="1">
      <c r="A94" s="37"/>
      <c r="B94" s="37"/>
      <c r="C94" s="198"/>
      <c r="D94" s="198"/>
      <c r="E94" s="198"/>
      <c r="F94" s="198"/>
      <c r="G94" s="198"/>
      <c r="H94" s="198"/>
      <c r="I94" s="198"/>
      <c r="J94" s="21"/>
    </row>
    <row r="95" spans="1:10" ht="12.75" customHeight="1">
      <c r="A95" s="37"/>
      <c r="B95" s="37"/>
      <c r="C95" s="36"/>
      <c r="D95" s="21"/>
      <c r="E95" s="21"/>
      <c r="F95" s="21"/>
      <c r="G95" s="21"/>
      <c r="I95" s="21"/>
      <c r="J95" s="21"/>
    </row>
    <row r="96" spans="1:10" ht="12.75" customHeight="1">
      <c r="A96" s="37"/>
      <c r="B96" s="132" t="s">
        <v>47</v>
      </c>
      <c r="C96" s="198" t="s">
        <v>8</v>
      </c>
      <c r="D96" s="198"/>
      <c r="E96" s="198"/>
      <c r="F96" s="198"/>
      <c r="G96" s="198"/>
      <c r="H96" s="198"/>
      <c r="I96" s="198"/>
      <c r="J96" s="21"/>
    </row>
    <row r="97" spans="1:10" ht="12.75" customHeight="1">
      <c r="A97" s="37"/>
      <c r="B97" s="37"/>
      <c r="C97" s="198"/>
      <c r="D97" s="198"/>
      <c r="E97" s="198"/>
      <c r="F97" s="198"/>
      <c r="G97" s="198"/>
      <c r="H97" s="198"/>
      <c r="I97" s="198"/>
      <c r="J97" s="21"/>
    </row>
    <row r="98" spans="1:10" ht="12.75" customHeight="1">
      <c r="A98" s="37"/>
      <c r="B98" s="37"/>
      <c r="C98" s="198"/>
      <c r="D98" s="198"/>
      <c r="E98" s="198"/>
      <c r="F98" s="198"/>
      <c r="G98" s="198"/>
      <c r="H98" s="198"/>
      <c r="I98" s="198"/>
      <c r="J98" s="21"/>
    </row>
    <row r="99" spans="1:10" ht="12.75" customHeight="1">
      <c r="A99" s="37"/>
      <c r="B99" s="37"/>
      <c r="C99" s="36"/>
      <c r="D99" s="21"/>
      <c r="E99" s="21"/>
      <c r="F99" s="21"/>
      <c r="G99" s="21"/>
      <c r="I99" s="21"/>
      <c r="J99" s="21"/>
    </row>
    <row r="100" spans="1:10" ht="12.75" customHeight="1">
      <c r="A100" s="37"/>
      <c r="B100" s="37" t="s">
        <v>48</v>
      </c>
      <c r="C100" s="198" t="s">
        <v>284</v>
      </c>
      <c r="D100" s="198"/>
      <c r="E100" s="198"/>
      <c r="F100" s="198"/>
      <c r="G100" s="198"/>
      <c r="H100" s="198"/>
      <c r="I100" s="198"/>
      <c r="J100" s="21"/>
    </row>
    <row r="101" spans="1:10" ht="12.75" customHeight="1">
      <c r="A101" s="37"/>
      <c r="B101" s="37"/>
      <c r="C101" s="198"/>
      <c r="D101" s="198"/>
      <c r="E101" s="198"/>
      <c r="F101" s="198"/>
      <c r="G101" s="198"/>
      <c r="H101" s="198"/>
      <c r="I101" s="198"/>
      <c r="J101" s="21"/>
    </row>
    <row r="102" spans="1:10" ht="12.75" customHeight="1">
      <c r="A102" s="37"/>
      <c r="B102" s="37"/>
      <c r="C102" s="198"/>
      <c r="D102" s="198"/>
      <c r="E102" s="198"/>
      <c r="F102" s="198"/>
      <c r="G102" s="198"/>
      <c r="H102" s="198"/>
      <c r="I102" s="198"/>
      <c r="J102" s="21"/>
    </row>
    <row r="103" spans="1:10" ht="12.75" customHeight="1">
      <c r="A103" s="37"/>
      <c r="B103" s="37"/>
      <c r="C103" s="198"/>
      <c r="D103" s="198"/>
      <c r="E103" s="198"/>
      <c r="F103" s="198"/>
      <c r="G103" s="198"/>
      <c r="H103" s="198"/>
      <c r="I103" s="198"/>
      <c r="J103" s="21"/>
    </row>
    <row r="104" spans="1:10" ht="12.75" customHeight="1">
      <c r="A104" s="37"/>
      <c r="B104" s="37"/>
      <c r="C104" s="198"/>
      <c r="D104" s="198"/>
      <c r="E104" s="198"/>
      <c r="F104" s="198"/>
      <c r="G104" s="198"/>
      <c r="H104" s="198"/>
      <c r="I104" s="198"/>
      <c r="J104" s="21"/>
    </row>
    <row r="105" spans="1:10" ht="12.75" customHeight="1">
      <c r="A105" s="37"/>
      <c r="B105" s="37"/>
      <c r="C105" s="37"/>
      <c r="D105" s="21"/>
      <c r="E105" s="21"/>
      <c r="F105" s="21"/>
      <c r="G105" s="21"/>
      <c r="I105" s="21"/>
      <c r="J105" s="21"/>
    </row>
    <row r="106" spans="1:10" ht="12.75" customHeight="1">
      <c r="A106" s="37"/>
      <c r="B106" s="37" t="s">
        <v>49</v>
      </c>
      <c r="C106" s="198" t="s">
        <v>473</v>
      </c>
      <c r="D106" s="198"/>
      <c r="E106" s="198"/>
      <c r="F106" s="198"/>
      <c r="G106" s="198"/>
      <c r="H106" s="198"/>
      <c r="I106" s="198"/>
      <c r="J106" s="21"/>
    </row>
    <row r="107" spans="1:10" ht="12.75" customHeight="1">
      <c r="A107" s="37"/>
      <c r="B107" s="36"/>
      <c r="C107" s="198"/>
      <c r="D107" s="198"/>
      <c r="E107" s="198"/>
      <c r="F107" s="198"/>
      <c r="G107" s="198"/>
      <c r="H107" s="198"/>
      <c r="I107" s="198"/>
      <c r="J107" s="21"/>
    </row>
    <row r="108" spans="1:10" ht="12.75" customHeight="1">
      <c r="A108" s="37"/>
      <c r="B108" s="36"/>
      <c r="C108" s="198"/>
      <c r="D108" s="198"/>
      <c r="E108" s="198"/>
      <c r="F108" s="198"/>
      <c r="G108" s="198"/>
      <c r="H108" s="198"/>
      <c r="I108" s="198"/>
      <c r="J108" s="21"/>
    </row>
    <row r="109" spans="1:10" ht="12.75" customHeight="1">
      <c r="A109" s="37"/>
      <c r="B109" s="36"/>
      <c r="C109" s="36"/>
      <c r="D109" s="21"/>
      <c r="E109" s="21"/>
      <c r="F109" s="21"/>
      <c r="G109" s="21"/>
      <c r="I109" s="21"/>
      <c r="J109" s="21"/>
    </row>
    <row r="110" spans="1:10" ht="12.75" customHeight="1">
      <c r="A110" s="37">
        <v>3</v>
      </c>
      <c r="B110" s="19" t="s">
        <v>16</v>
      </c>
      <c r="C110" s="19"/>
      <c r="D110" s="21"/>
      <c r="E110" s="21"/>
      <c r="F110" s="21"/>
      <c r="G110" s="21"/>
      <c r="H110" s="22"/>
      <c r="I110" s="21"/>
      <c r="J110" s="21"/>
    </row>
    <row r="111" spans="1:10" ht="12.75" customHeight="1">
      <c r="A111" s="37"/>
      <c r="B111" s="37" t="s">
        <v>285</v>
      </c>
      <c r="C111" s="37"/>
      <c r="D111" s="21"/>
      <c r="E111" s="21"/>
      <c r="F111" s="21"/>
      <c r="G111" s="21"/>
      <c r="H111" s="22"/>
      <c r="I111" s="21"/>
      <c r="J111" s="21"/>
    </row>
    <row r="112" spans="1:10" ht="12.75" customHeight="1">
      <c r="A112" s="37"/>
      <c r="B112" s="37"/>
      <c r="C112" s="37"/>
      <c r="D112" s="21"/>
      <c r="E112" s="21"/>
      <c r="F112" s="21"/>
      <c r="G112" s="21"/>
      <c r="H112" s="22"/>
      <c r="I112" s="21"/>
      <c r="J112" s="21"/>
    </row>
    <row r="113" spans="1:3" ht="12.75" customHeight="1">
      <c r="A113" s="37">
        <v>4</v>
      </c>
      <c r="B113" s="36" t="s">
        <v>62</v>
      </c>
      <c r="C113" s="55"/>
    </row>
    <row r="114" spans="1:3" ht="12.75" customHeight="1">
      <c r="A114" s="37"/>
      <c r="B114" s="37" t="s">
        <v>164</v>
      </c>
      <c r="C114" s="55"/>
    </row>
    <row r="115" spans="1:10" ht="12.75" customHeight="1">
      <c r="A115" s="37"/>
      <c r="B115" s="37" t="s">
        <v>286</v>
      </c>
      <c r="C115" s="55"/>
      <c r="F115" s="51"/>
      <c r="G115" s="51"/>
      <c r="H115" s="51"/>
      <c r="J115" s="51"/>
    </row>
    <row r="116" spans="1:10" ht="12.75" customHeight="1">
      <c r="A116" s="37"/>
      <c r="B116" s="37"/>
      <c r="C116" s="55"/>
      <c r="F116" s="51"/>
      <c r="G116" s="51"/>
      <c r="H116" s="51"/>
      <c r="J116" s="51"/>
    </row>
    <row r="117" spans="1:10" ht="12.75" customHeight="1">
      <c r="A117" s="37">
        <v>5</v>
      </c>
      <c r="B117" s="36" t="s">
        <v>100</v>
      </c>
      <c r="C117" s="55"/>
      <c r="F117" s="39"/>
      <c r="H117" s="39"/>
      <c r="J117" s="39"/>
    </row>
    <row r="118" spans="1:10" ht="12.75" customHeight="1">
      <c r="A118" s="37"/>
      <c r="B118" s="37" t="s">
        <v>456</v>
      </c>
      <c r="C118" s="52"/>
      <c r="F118" s="15"/>
      <c r="G118" s="15"/>
      <c r="I118" s="15"/>
      <c r="J118" s="15"/>
    </row>
    <row r="119" spans="1:10" ht="12.75" customHeight="1">
      <c r="A119" s="37"/>
      <c r="B119" s="37" t="s">
        <v>84</v>
      </c>
      <c r="C119" s="52"/>
      <c r="F119" s="15"/>
      <c r="G119" s="15"/>
      <c r="I119" s="15"/>
      <c r="J119" s="15"/>
    </row>
    <row r="120" spans="2:10" ht="12.75" customHeight="1">
      <c r="B120" s="55"/>
      <c r="C120" s="55"/>
      <c r="F120" s="56"/>
      <c r="H120" s="56"/>
      <c r="J120" s="56"/>
    </row>
    <row r="121" spans="1:10" ht="12.75" customHeight="1">
      <c r="A121" s="37">
        <v>6</v>
      </c>
      <c r="B121" s="27" t="s">
        <v>101</v>
      </c>
      <c r="C121" s="55"/>
      <c r="F121" s="39"/>
      <c r="H121" s="39"/>
      <c r="J121" s="39"/>
    </row>
    <row r="122" spans="1:10" ht="12.75" customHeight="1">
      <c r="A122" s="37"/>
      <c r="B122" s="25" t="s">
        <v>424</v>
      </c>
      <c r="C122" s="52"/>
      <c r="F122" s="15"/>
      <c r="G122" s="15"/>
      <c r="I122" s="15"/>
      <c r="J122" s="15"/>
    </row>
    <row r="123" spans="1:10" ht="12.75" customHeight="1">
      <c r="A123" s="37"/>
      <c r="B123" s="25" t="s">
        <v>85</v>
      </c>
      <c r="C123" s="52"/>
      <c r="F123" s="15"/>
      <c r="G123" s="15"/>
      <c r="I123" s="15"/>
      <c r="J123" s="15"/>
    </row>
    <row r="124" spans="1:10" ht="12.75" customHeight="1">
      <c r="A124" s="37"/>
      <c r="B124" s="25"/>
      <c r="C124" s="52"/>
      <c r="F124" s="15"/>
      <c r="G124" s="15"/>
      <c r="I124" s="15"/>
      <c r="J124" s="15"/>
    </row>
    <row r="125" spans="1:10" ht="12.75" customHeight="1">
      <c r="A125" s="37">
        <v>7</v>
      </c>
      <c r="B125" s="27" t="s">
        <v>426</v>
      </c>
      <c r="C125" s="55"/>
      <c r="F125" s="15"/>
      <c r="G125" s="15"/>
      <c r="I125" s="15"/>
      <c r="J125" s="15"/>
    </row>
    <row r="126" spans="1:10" ht="12.75" customHeight="1">
      <c r="A126" s="37"/>
      <c r="B126" s="25" t="s">
        <v>86</v>
      </c>
      <c r="C126" s="55"/>
      <c r="F126" s="15"/>
      <c r="G126" s="15"/>
      <c r="I126" s="15"/>
      <c r="J126" s="15"/>
    </row>
    <row r="127" spans="1:10" ht="12.75" customHeight="1">
      <c r="A127" s="28"/>
      <c r="C127" s="21"/>
      <c r="D127" s="51"/>
      <c r="E127" s="51"/>
      <c r="F127" s="51"/>
      <c r="G127" s="51"/>
      <c r="H127" s="51"/>
      <c r="I127" s="21"/>
      <c r="J127" s="38"/>
    </row>
    <row r="128" spans="1:10" ht="12.75" customHeight="1">
      <c r="A128" s="28"/>
      <c r="C128" s="21"/>
      <c r="D128" s="51"/>
      <c r="E128" s="51"/>
      <c r="F128" s="51"/>
      <c r="G128" s="51"/>
      <c r="H128" s="51"/>
      <c r="I128" s="21"/>
      <c r="J128" s="38"/>
    </row>
    <row r="129" spans="1:10" ht="12.75" customHeight="1">
      <c r="A129" s="28"/>
      <c r="C129" s="21"/>
      <c r="D129" s="51"/>
      <c r="E129" s="51"/>
      <c r="F129" s="51"/>
      <c r="G129" s="51"/>
      <c r="H129" s="51"/>
      <c r="I129" s="21"/>
      <c r="J129" s="38"/>
    </row>
    <row r="130" spans="1:10" ht="12.75" customHeight="1">
      <c r="A130" s="37">
        <v>8</v>
      </c>
      <c r="B130" s="19" t="s">
        <v>425</v>
      </c>
      <c r="C130" s="21"/>
      <c r="D130" s="51"/>
      <c r="E130" s="51"/>
      <c r="F130" s="51"/>
      <c r="G130" s="51"/>
      <c r="H130" s="51"/>
      <c r="I130" s="21"/>
      <c r="J130" s="38"/>
    </row>
    <row r="131" spans="1:10" ht="12.75" customHeight="1">
      <c r="A131" s="37"/>
      <c r="B131" s="21" t="s">
        <v>270</v>
      </c>
      <c r="C131" s="21"/>
      <c r="D131" s="51"/>
      <c r="E131" s="51"/>
      <c r="F131" s="51"/>
      <c r="G131" s="51"/>
      <c r="H131" s="51"/>
      <c r="I131" s="21"/>
      <c r="J131" s="38"/>
    </row>
    <row r="132" spans="1:10" ht="12.75" customHeight="1">
      <c r="A132" s="37"/>
      <c r="B132" s="21"/>
      <c r="C132" s="21"/>
      <c r="D132" s="51"/>
      <c r="E132" s="51"/>
      <c r="F132" s="51"/>
      <c r="G132" s="51"/>
      <c r="H132" s="51"/>
      <c r="I132" s="21"/>
      <c r="J132" s="38"/>
    </row>
    <row r="133" spans="1:10" ht="12.75" customHeight="1">
      <c r="A133" s="37"/>
      <c r="B133" s="19" t="s">
        <v>160</v>
      </c>
      <c r="C133" s="21"/>
      <c r="D133" s="51"/>
      <c r="E133" s="51"/>
      <c r="F133" s="51"/>
      <c r="G133" s="51"/>
      <c r="H133" s="51"/>
      <c r="I133" s="21"/>
      <c r="J133" s="38"/>
    </row>
    <row r="134" spans="1:10" ht="12.75" customHeight="1">
      <c r="A134" s="37"/>
      <c r="B134" s="21"/>
      <c r="C134" s="21"/>
      <c r="D134" s="51"/>
      <c r="E134" s="51"/>
      <c r="F134" s="51"/>
      <c r="G134" s="51"/>
      <c r="H134" s="51"/>
      <c r="I134" s="21"/>
      <c r="J134" s="38"/>
    </row>
    <row r="135" spans="1:10" ht="12.75" customHeight="1">
      <c r="A135" s="37"/>
      <c r="B135" s="21"/>
      <c r="C135" s="21"/>
      <c r="D135" s="38" t="s">
        <v>155</v>
      </c>
      <c r="E135" s="21"/>
      <c r="F135" s="38"/>
      <c r="G135" s="21"/>
      <c r="H135" s="38" t="s">
        <v>157</v>
      </c>
      <c r="I135" s="21"/>
      <c r="J135" s="38"/>
    </row>
    <row r="136" spans="1:10" ht="12.75" customHeight="1">
      <c r="A136" s="37"/>
      <c r="B136" s="21"/>
      <c r="C136" s="21"/>
      <c r="D136" s="38" t="s">
        <v>102</v>
      </c>
      <c r="E136" s="21"/>
      <c r="F136" s="38" t="s">
        <v>156</v>
      </c>
      <c r="G136" s="21"/>
      <c r="H136" s="38" t="s">
        <v>105</v>
      </c>
      <c r="I136" s="21"/>
      <c r="J136" s="38"/>
    </row>
    <row r="137" spans="1:10" ht="12.75" customHeight="1">
      <c r="A137" s="37"/>
      <c r="B137" s="21"/>
      <c r="C137" s="21"/>
      <c r="D137" s="38" t="s">
        <v>103</v>
      </c>
      <c r="E137" s="38"/>
      <c r="F137" s="38" t="s">
        <v>104</v>
      </c>
      <c r="G137" s="21"/>
      <c r="H137" s="38" t="s">
        <v>293</v>
      </c>
      <c r="I137" s="21"/>
      <c r="J137" s="38" t="s">
        <v>191</v>
      </c>
    </row>
    <row r="138" spans="1:10" ht="12.75" customHeight="1">
      <c r="A138" s="37"/>
      <c r="B138" s="21"/>
      <c r="C138" s="21"/>
      <c r="D138" s="38" t="s">
        <v>94</v>
      </c>
      <c r="E138" s="38"/>
      <c r="F138" s="38" t="s">
        <v>94</v>
      </c>
      <c r="G138" s="21"/>
      <c r="H138" s="38" t="s">
        <v>94</v>
      </c>
      <c r="I138" s="21"/>
      <c r="J138" s="38" t="s">
        <v>94</v>
      </c>
    </row>
    <row r="139" spans="1:10" ht="12.75" customHeight="1">
      <c r="A139" s="37"/>
      <c r="B139" s="23" t="s">
        <v>409</v>
      </c>
      <c r="C139" s="21"/>
      <c r="D139" s="21"/>
      <c r="E139" s="21"/>
      <c r="F139" s="21"/>
      <c r="G139" s="21"/>
      <c r="H139" s="21"/>
      <c r="I139" s="21"/>
      <c r="J139" s="21"/>
    </row>
    <row r="140" spans="1:10" ht="12.75" customHeight="1">
      <c r="A140" s="37"/>
      <c r="B140" s="21" t="s">
        <v>152</v>
      </c>
      <c r="C140" s="21"/>
      <c r="D140" s="22">
        <v>3490</v>
      </c>
      <c r="E140" s="22"/>
      <c r="F140" s="22">
        <v>17168</v>
      </c>
      <c r="G140" s="22"/>
      <c r="H140" s="22">
        <v>0</v>
      </c>
      <c r="I140" s="22"/>
      <c r="J140" s="22">
        <f>SUM(D140:I140)</f>
        <v>20658</v>
      </c>
    </row>
    <row r="141" spans="1:10" ht="12.75" customHeight="1">
      <c r="A141" s="37"/>
      <c r="B141" s="21"/>
      <c r="C141" s="21"/>
      <c r="D141" s="22"/>
      <c r="E141" s="22"/>
      <c r="F141" s="22"/>
      <c r="G141" s="22"/>
      <c r="H141" s="22"/>
      <c r="I141" s="22"/>
      <c r="J141" s="22"/>
    </row>
    <row r="142" spans="1:10" ht="12.75" customHeight="1">
      <c r="A142" s="37"/>
      <c r="B142" s="21" t="s">
        <v>153</v>
      </c>
      <c r="C142" s="21"/>
      <c r="D142" s="41">
        <v>0</v>
      </c>
      <c r="E142" s="41"/>
      <c r="F142" s="41">
        <v>0</v>
      </c>
      <c r="G142" s="41"/>
      <c r="H142" s="41">
        <v>0</v>
      </c>
      <c r="I142" s="41"/>
      <c r="J142" s="41">
        <f>SUM(D142:I142)</f>
        <v>0</v>
      </c>
    </row>
    <row r="143" spans="1:10" ht="12.75" customHeight="1">
      <c r="A143" s="37"/>
      <c r="B143" s="21"/>
      <c r="C143" s="21"/>
      <c r="D143" s="15"/>
      <c r="E143" s="15"/>
      <c r="F143" s="15"/>
      <c r="G143" s="15"/>
      <c r="I143" s="15"/>
      <c r="J143" s="15"/>
    </row>
    <row r="144" spans="1:10" ht="12.75" customHeight="1" thickBot="1">
      <c r="A144" s="37"/>
      <c r="B144" s="21" t="s">
        <v>154</v>
      </c>
      <c r="C144" s="21"/>
      <c r="D144" s="42">
        <f>SUM(D140:D142)</f>
        <v>3490</v>
      </c>
      <c r="E144" s="42"/>
      <c r="F144" s="42">
        <f>SUM(F140:F142)</f>
        <v>17168</v>
      </c>
      <c r="G144" s="42"/>
      <c r="H144" s="42">
        <f>SUM(H140:H142)</f>
        <v>0</v>
      </c>
      <c r="I144" s="42"/>
      <c r="J144" s="42">
        <f>SUM(J140:J142)</f>
        <v>20658</v>
      </c>
    </row>
    <row r="145" spans="1:10" ht="12.75" customHeight="1">
      <c r="A145" s="37"/>
      <c r="B145" s="21"/>
      <c r="C145" s="21"/>
      <c r="D145" s="22"/>
      <c r="E145" s="22"/>
      <c r="F145" s="22"/>
      <c r="G145" s="22"/>
      <c r="H145" s="22"/>
      <c r="I145" s="22"/>
      <c r="J145" s="22"/>
    </row>
    <row r="146" spans="1:10" ht="12.75" customHeight="1">
      <c r="A146" s="37"/>
      <c r="B146" s="23" t="s">
        <v>158</v>
      </c>
      <c r="C146" s="21"/>
      <c r="D146" s="22"/>
      <c r="E146" s="22"/>
      <c r="F146" s="22"/>
      <c r="G146" s="22"/>
      <c r="H146" s="22"/>
      <c r="I146" s="22"/>
      <c r="J146" s="22"/>
    </row>
    <row r="147" spans="1:10" ht="12.75" customHeight="1">
      <c r="A147" s="37"/>
      <c r="B147" s="21" t="s">
        <v>165</v>
      </c>
      <c r="C147" s="21"/>
      <c r="D147" s="22">
        <f>D157-D155-D153-D150</f>
        <v>-16</v>
      </c>
      <c r="E147" s="22"/>
      <c r="F147" s="22">
        <f>F157-F155-F153-F150</f>
        <v>165</v>
      </c>
      <c r="G147" s="22"/>
      <c r="H147" s="22">
        <f>H157-H155-H153-H150</f>
        <v>378</v>
      </c>
      <c r="I147" s="22"/>
      <c r="J147" s="22">
        <f>SUM(D147:I147)</f>
        <v>527</v>
      </c>
    </row>
    <row r="148" spans="1:10" ht="12.75" customHeight="1">
      <c r="A148" s="37"/>
      <c r="B148" s="21"/>
      <c r="C148" s="21" t="s">
        <v>117</v>
      </c>
      <c r="D148" s="22"/>
      <c r="E148" s="22"/>
      <c r="F148" s="22"/>
      <c r="G148" s="22"/>
      <c r="H148" s="22"/>
      <c r="I148" s="22"/>
      <c r="J148" s="22"/>
    </row>
    <row r="149" spans="1:10" ht="12.75" customHeight="1">
      <c r="A149" s="37"/>
      <c r="B149" s="21"/>
      <c r="C149" s="21"/>
      <c r="D149" s="22"/>
      <c r="E149" s="22"/>
      <c r="F149" s="22"/>
      <c r="G149" s="22"/>
      <c r="H149" s="22"/>
      <c r="I149" s="22"/>
      <c r="J149" s="22"/>
    </row>
    <row r="150" spans="1:10" ht="12.75" customHeight="1">
      <c r="A150" s="37"/>
      <c r="B150" s="21" t="s">
        <v>10</v>
      </c>
      <c r="C150" s="21"/>
      <c r="D150" s="22">
        <v>-434</v>
      </c>
      <c r="E150" s="22"/>
      <c r="F150" s="22">
        <v>-55</v>
      </c>
      <c r="G150" s="22"/>
      <c r="H150" s="22">
        <v>-375</v>
      </c>
      <c r="I150" s="22"/>
      <c r="J150" s="22">
        <f>SUM(D150:I150)</f>
        <v>-864</v>
      </c>
    </row>
    <row r="151" spans="1:10" ht="12.75" customHeight="1">
      <c r="A151" s="37"/>
      <c r="B151" s="21"/>
      <c r="C151" s="21"/>
      <c r="D151" s="22"/>
      <c r="E151" s="22"/>
      <c r="F151" s="22"/>
      <c r="G151" s="22"/>
      <c r="H151" s="22"/>
      <c r="I151" s="22"/>
      <c r="J151" s="22"/>
    </row>
    <row r="152" spans="1:10" ht="12.75" customHeight="1">
      <c r="A152" s="37"/>
      <c r="B152" s="23" t="s">
        <v>116</v>
      </c>
      <c r="C152" s="21"/>
      <c r="D152" s="22"/>
      <c r="E152" s="22"/>
      <c r="F152" s="22"/>
      <c r="G152" s="22"/>
      <c r="H152" s="22"/>
      <c r="I152" s="22"/>
      <c r="J152" s="22"/>
    </row>
    <row r="153" spans="1:10" ht="12.75" customHeight="1">
      <c r="A153" s="37"/>
      <c r="B153" s="21" t="s">
        <v>113</v>
      </c>
      <c r="C153" s="21"/>
      <c r="D153" s="15">
        <v>3634</v>
      </c>
      <c r="E153" s="15"/>
      <c r="F153" s="15">
        <v>0</v>
      </c>
      <c r="G153" s="15"/>
      <c r="H153" s="15">
        <v>0</v>
      </c>
      <c r="I153" s="15"/>
      <c r="J153" s="15">
        <f>SUM(D153:I153)</f>
        <v>3634</v>
      </c>
    </row>
    <row r="154" spans="1:10" ht="12.75" customHeight="1">
      <c r="A154" s="37"/>
      <c r="B154" s="21"/>
      <c r="C154" s="21"/>
      <c r="D154" s="22"/>
      <c r="E154" s="22"/>
      <c r="F154" s="22"/>
      <c r="G154" s="22"/>
      <c r="H154" s="22"/>
      <c r="I154" s="22"/>
      <c r="J154" s="22"/>
    </row>
    <row r="155" spans="1:10" ht="12.75" customHeight="1">
      <c r="A155" s="37"/>
      <c r="B155" s="37" t="s">
        <v>394</v>
      </c>
      <c r="C155" s="21"/>
      <c r="D155" s="41">
        <v>0</v>
      </c>
      <c r="E155" s="41"/>
      <c r="F155" s="41">
        <v>0</v>
      </c>
      <c r="G155" s="41"/>
      <c r="H155" s="41">
        <v>0</v>
      </c>
      <c r="I155" s="41"/>
      <c r="J155" s="41">
        <f>SUM(D155:I155)</f>
        <v>0</v>
      </c>
    </row>
    <row r="156" spans="1:10" ht="12.75" customHeight="1">
      <c r="A156" s="37"/>
      <c r="B156" s="21"/>
      <c r="C156" s="21"/>
      <c r="D156" s="22"/>
      <c r="E156" s="22"/>
      <c r="F156" s="22"/>
      <c r="G156" s="22"/>
      <c r="H156" s="22"/>
      <c r="I156" s="22"/>
      <c r="J156" s="22"/>
    </row>
    <row r="157" spans="1:10" ht="12.75" customHeight="1" thickBot="1">
      <c r="A157" s="37"/>
      <c r="B157" s="21" t="s">
        <v>71</v>
      </c>
      <c r="C157" s="21"/>
      <c r="D157" s="42">
        <v>3184</v>
      </c>
      <c r="E157" s="42"/>
      <c r="F157" s="42">
        <v>110</v>
      </c>
      <c r="G157" s="42"/>
      <c r="H157" s="42">
        <v>3</v>
      </c>
      <c r="I157" s="22"/>
      <c r="J157" s="22">
        <f>SUM(D157:I157)</f>
        <v>3297</v>
      </c>
    </row>
    <row r="158" spans="1:10" ht="12.75" customHeight="1">
      <c r="A158" s="37"/>
      <c r="B158" s="21"/>
      <c r="C158" s="21"/>
      <c r="D158" s="22"/>
      <c r="E158" s="22"/>
      <c r="F158" s="22"/>
      <c r="G158" s="22"/>
      <c r="H158" s="22"/>
      <c r="I158" s="22"/>
      <c r="J158" s="22"/>
    </row>
    <row r="159" spans="1:10" ht="12.75" customHeight="1">
      <c r="A159" s="37"/>
      <c r="B159" s="21" t="s">
        <v>413</v>
      </c>
      <c r="C159" s="21"/>
      <c r="D159" s="22">
        <v>-2078</v>
      </c>
      <c r="E159" s="22"/>
      <c r="F159" s="22">
        <v>-1047</v>
      </c>
      <c r="G159" s="22"/>
      <c r="H159" s="22">
        <v>-1514</v>
      </c>
      <c r="I159" s="22"/>
      <c r="J159" s="15">
        <f>Income!H32</f>
        <v>-4639</v>
      </c>
    </row>
    <row r="160" spans="1:10" ht="12.75" customHeight="1" hidden="1">
      <c r="A160" s="37"/>
      <c r="B160" s="21"/>
      <c r="C160" s="21"/>
      <c r="D160" s="22"/>
      <c r="E160" s="22"/>
      <c r="F160" s="22"/>
      <c r="G160" s="22"/>
      <c r="H160" s="22"/>
      <c r="I160" s="22"/>
      <c r="J160" s="15"/>
    </row>
    <row r="161" spans="1:10" ht="12.75" customHeight="1" hidden="1">
      <c r="A161" s="37"/>
      <c r="B161" s="21" t="s">
        <v>159</v>
      </c>
      <c r="C161" s="21"/>
      <c r="D161" s="15"/>
      <c r="E161" s="15"/>
      <c r="F161" s="15"/>
      <c r="G161" s="15"/>
      <c r="I161" s="15"/>
      <c r="J161" s="15">
        <f>Income!H34</f>
        <v>0</v>
      </c>
    </row>
    <row r="162" spans="1:10" ht="12.75" customHeight="1">
      <c r="A162" s="37"/>
      <c r="B162" s="21"/>
      <c r="C162" s="21"/>
      <c r="D162" s="15"/>
      <c r="E162" s="15"/>
      <c r="F162" s="15"/>
      <c r="G162" s="15"/>
      <c r="I162" s="15"/>
      <c r="J162" s="41"/>
    </row>
    <row r="163" spans="1:10" ht="12.75" customHeight="1">
      <c r="A163" s="37"/>
      <c r="B163" s="21" t="s">
        <v>161</v>
      </c>
      <c r="C163" s="21"/>
      <c r="D163" s="15"/>
      <c r="E163" s="15"/>
      <c r="F163" s="15"/>
      <c r="G163" s="15"/>
      <c r="I163" s="15"/>
      <c r="J163" s="15">
        <f>SUM(J156:J161)</f>
        <v>-1342</v>
      </c>
    </row>
    <row r="164" spans="1:10" ht="12.75" customHeight="1">
      <c r="A164" s="37"/>
      <c r="B164" s="21"/>
      <c r="C164" s="21"/>
      <c r="D164" s="15"/>
      <c r="E164" s="15"/>
      <c r="F164" s="15"/>
      <c r="G164" s="15"/>
      <c r="I164" s="15"/>
      <c r="J164" s="22"/>
    </row>
    <row r="165" spans="1:10" ht="12.75" customHeight="1">
      <c r="A165" s="37"/>
      <c r="B165" s="28" t="s">
        <v>196</v>
      </c>
      <c r="C165" s="50"/>
      <c r="D165" s="15"/>
      <c r="E165" s="15"/>
      <c r="F165" s="15"/>
      <c r="G165" s="15"/>
      <c r="I165" s="15"/>
      <c r="J165" s="41">
        <f>Income!H38</f>
        <v>-12</v>
      </c>
    </row>
    <row r="166" spans="1:10" ht="12.75" customHeight="1">
      <c r="A166" s="37"/>
      <c r="C166" s="50"/>
      <c r="D166" s="15"/>
      <c r="E166" s="15"/>
      <c r="F166" s="15"/>
      <c r="G166" s="15"/>
      <c r="I166" s="15"/>
      <c r="J166" s="15"/>
    </row>
    <row r="167" spans="1:10" ht="12.75" customHeight="1">
      <c r="A167" s="37"/>
      <c r="B167" s="28" t="s">
        <v>183</v>
      </c>
      <c r="D167" s="15"/>
      <c r="E167" s="15"/>
      <c r="F167" s="15"/>
      <c r="G167" s="15"/>
      <c r="I167" s="15"/>
      <c r="J167" s="15">
        <f>SUM(J163:J165)</f>
        <v>-1354</v>
      </c>
    </row>
    <row r="168" spans="1:10" ht="12.75" customHeight="1">
      <c r="A168" s="37"/>
      <c r="D168" s="15"/>
      <c r="E168" s="15"/>
      <c r="F168" s="15"/>
      <c r="G168" s="15"/>
      <c r="I168" s="15"/>
      <c r="J168" s="15"/>
    </row>
    <row r="169" spans="1:10" ht="12.75" customHeight="1">
      <c r="A169" s="37"/>
      <c r="B169" s="28" t="s">
        <v>96</v>
      </c>
      <c r="D169" s="15"/>
      <c r="E169" s="15"/>
      <c r="F169" s="15"/>
      <c r="G169" s="15"/>
      <c r="I169" s="15"/>
      <c r="J169" s="41">
        <f>-Income!H45</f>
        <v>20</v>
      </c>
    </row>
    <row r="170" spans="1:10" ht="12.75" customHeight="1">
      <c r="A170" s="37"/>
      <c r="D170" s="15"/>
      <c r="E170" s="15"/>
      <c r="F170" s="15"/>
      <c r="G170" s="15"/>
      <c r="I170" s="15"/>
      <c r="J170" s="15"/>
    </row>
    <row r="171" spans="1:10" ht="12.75" customHeight="1" thickBot="1">
      <c r="A171" s="37"/>
      <c r="B171" s="28" t="s">
        <v>414</v>
      </c>
      <c r="D171" s="15"/>
      <c r="E171" s="15"/>
      <c r="F171" s="15"/>
      <c r="G171" s="15"/>
      <c r="I171" s="15"/>
      <c r="J171" s="42">
        <f>SUM(J167:J169)</f>
        <v>-1334</v>
      </c>
    </row>
    <row r="172" spans="1:10" ht="12.75" customHeight="1">
      <c r="A172" s="37"/>
      <c r="B172" s="115"/>
      <c r="C172" s="115"/>
      <c r="D172" s="15"/>
      <c r="E172" s="15"/>
      <c r="F172" s="15"/>
      <c r="G172" s="15"/>
      <c r="J172" s="15"/>
    </row>
    <row r="173" spans="1:10" ht="12.75" customHeight="1">
      <c r="A173" s="37">
        <v>9</v>
      </c>
      <c r="B173" s="19" t="s">
        <v>149</v>
      </c>
      <c r="D173" s="15"/>
      <c r="E173" s="15"/>
      <c r="F173" s="15"/>
      <c r="G173" s="15"/>
      <c r="J173" s="43"/>
    </row>
    <row r="174" spans="1:3" ht="12.75" customHeight="1">
      <c r="A174" s="37"/>
      <c r="B174" s="37" t="s">
        <v>108</v>
      </c>
      <c r="C174" s="52"/>
    </row>
    <row r="175" spans="1:3" ht="12.75" customHeight="1">
      <c r="A175" s="37"/>
      <c r="B175" s="37" t="s">
        <v>109</v>
      </c>
      <c r="C175" s="52"/>
    </row>
    <row r="176" spans="2:3" ht="12.75" customHeight="1">
      <c r="B176" s="52"/>
      <c r="C176" s="52"/>
    </row>
    <row r="177" spans="1:3" ht="12.75" customHeight="1">
      <c r="A177" s="37">
        <v>10</v>
      </c>
      <c r="B177" s="19" t="s">
        <v>110</v>
      </c>
      <c r="C177" s="52"/>
    </row>
    <row r="178" spans="1:3" ht="12.75" customHeight="1">
      <c r="A178" s="37"/>
      <c r="B178" s="37" t="s">
        <v>87</v>
      </c>
      <c r="C178" s="52"/>
    </row>
    <row r="179" spans="1:3" ht="12.75" customHeight="1">
      <c r="A179" s="37"/>
      <c r="B179" s="37" t="s">
        <v>88</v>
      </c>
      <c r="C179" s="52"/>
    </row>
    <row r="180" spans="1:3" ht="12.75" customHeight="1">
      <c r="A180" s="37"/>
      <c r="B180" s="37"/>
      <c r="C180" s="52"/>
    </row>
    <row r="181" spans="1:6" ht="12.75" customHeight="1">
      <c r="A181" s="37">
        <v>11</v>
      </c>
      <c r="B181" s="27" t="s">
        <v>359</v>
      </c>
      <c r="C181" s="52"/>
      <c r="D181" s="107"/>
      <c r="E181" s="107"/>
      <c r="F181" s="107"/>
    </row>
    <row r="182" spans="1:6" ht="12.75" customHeight="1">
      <c r="A182" s="37"/>
      <c r="B182" s="25" t="s">
        <v>294</v>
      </c>
      <c r="C182" s="28" t="s">
        <v>21</v>
      </c>
      <c r="D182" s="107"/>
      <c r="E182" s="107"/>
      <c r="F182" s="107"/>
    </row>
    <row r="183" spans="1:6" ht="12.75" customHeight="1">
      <c r="A183" s="37"/>
      <c r="B183" s="25"/>
      <c r="C183" s="28" t="s">
        <v>210</v>
      </c>
      <c r="D183" s="107"/>
      <c r="E183" s="107"/>
      <c r="F183" s="107"/>
    </row>
    <row r="184" spans="1:6" ht="12.75" customHeight="1">
      <c r="A184" s="37"/>
      <c r="B184" s="25"/>
      <c r="C184" s="28" t="s">
        <v>22</v>
      </c>
      <c r="D184" s="107"/>
      <c r="E184" s="107"/>
      <c r="F184" s="107"/>
    </row>
    <row r="185" spans="1:6" ht="12.75" customHeight="1">
      <c r="A185" s="37"/>
      <c r="B185" s="25"/>
      <c r="C185" s="28" t="s">
        <v>23</v>
      </c>
      <c r="D185" s="107"/>
      <c r="E185" s="107"/>
      <c r="F185" s="107"/>
    </row>
    <row r="186" spans="1:6" ht="12.75" customHeight="1">
      <c r="A186" s="37"/>
      <c r="B186" s="25"/>
      <c r="C186" s="28" t="s">
        <v>24</v>
      </c>
      <c r="D186" s="107"/>
      <c r="E186" s="107"/>
      <c r="F186" s="107"/>
    </row>
    <row r="187" spans="1:6" ht="12.75" customHeight="1">
      <c r="A187" s="37"/>
      <c r="B187" s="25"/>
      <c r="C187" s="28" t="s">
        <v>25</v>
      </c>
      <c r="D187" s="107"/>
      <c r="E187" s="107"/>
      <c r="F187" s="107"/>
    </row>
    <row r="188" spans="1:6" ht="12.75" customHeight="1">
      <c r="A188" s="37"/>
      <c r="B188" s="179"/>
      <c r="C188" s="107"/>
      <c r="D188" s="107"/>
      <c r="E188" s="107"/>
      <c r="F188" s="107"/>
    </row>
    <row r="189" spans="1:6" ht="12.75" customHeight="1">
      <c r="A189" s="37"/>
      <c r="B189" s="25" t="s">
        <v>82</v>
      </c>
      <c r="C189" s="28" t="s">
        <v>26</v>
      </c>
      <c r="D189" s="107"/>
      <c r="E189" s="107"/>
      <c r="F189" s="107"/>
    </row>
    <row r="190" spans="1:6" ht="12.75" customHeight="1">
      <c r="A190" s="37"/>
      <c r="B190" s="25"/>
      <c r="C190" s="28" t="s">
        <v>410</v>
      </c>
      <c r="D190" s="107"/>
      <c r="E190" s="107"/>
      <c r="F190" s="107"/>
    </row>
    <row r="191" spans="1:6" ht="12.75" customHeight="1">
      <c r="A191" s="37"/>
      <c r="B191" s="25"/>
      <c r="C191" s="28" t="s">
        <v>27</v>
      </c>
      <c r="D191" s="107"/>
      <c r="E191" s="107"/>
      <c r="F191" s="107"/>
    </row>
    <row r="192" spans="1:6" ht="12.75" customHeight="1">
      <c r="A192" s="37"/>
      <c r="B192" s="25"/>
      <c r="C192" s="28" t="s">
        <v>114</v>
      </c>
      <c r="D192" s="107"/>
      <c r="E192" s="107"/>
      <c r="F192" s="107"/>
    </row>
    <row r="193" spans="1:6" ht="12.75" customHeight="1">
      <c r="A193" s="37"/>
      <c r="B193" s="25"/>
      <c r="C193" s="28" t="s">
        <v>28</v>
      </c>
      <c r="D193" s="107"/>
      <c r="E193" s="107"/>
      <c r="F193" s="107"/>
    </row>
    <row r="194" spans="1:6" ht="12.75" customHeight="1">
      <c r="A194" s="37"/>
      <c r="B194" s="25"/>
      <c r="D194" s="107"/>
      <c r="E194" s="107"/>
      <c r="F194" s="107"/>
    </row>
    <row r="195" spans="1:6" ht="12.75" customHeight="1">
      <c r="A195" s="37"/>
      <c r="B195" s="25"/>
      <c r="C195" s="28" t="s">
        <v>29</v>
      </c>
      <c r="D195" s="107"/>
      <c r="E195" s="107"/>
      <c r="F195" s="107"/>
    </row>
    <row r="196" spans="1:6" ht="12.75" customHeight="1">
      <c r="A196" s="37"/>
      <c r="B196" s="25"/>
      <c r="C196" s="28" t="s">
        <v>30</v>
      </c>
      <c r="D196" s="107"/>
      <c r="E196" s="107"/>
      <c r="F196" s="107"/>
    </row>
    <row r="197" spans="1:2" ht="12.75" customHeight="1">
      <c r="A197" s="37"/>
      <c r="B197" s="25"/>
    </row>
    <row r="198" spans="1:10" ht="12.75" customHeight="1">
      <c r="A198" s="37">
        <v>12</v>
      </c>
      <c r="B198" s="27" t="s">
        <v>353</v>
      </c>
      <c r="C198" s="27"/>
      <c r="D198" s="21"/>
      <c r="E198" s="21"/>
      <c r="F198" s="21"/>
      <c r="G198" s="21"/>
      <c r="H198" s="113"/>
      <c r="I198" s="21"/>
      <c r="J198" s="21"/>
    </row>
    <row r="199" spans="1:10" ht="12.75" customHeight="1">
      <c r="A199" s="37"/>
      <c r="B199" s="25" t="s">
        <v>89</v>
      </c>
      <c r="C199" s="27"/>
      <c r="D199" s="21"/>
      <c r="E199" s="21"/>
      <c r="F199" s="21"/>
      <c r="G199" s="21"/>
      <c r="H199" s="22"/>
      <c r="I199" s="21"/>
      <c r="J199" s="21"/>
    </row>
    <row r="200" spans="1:10" ht="12.75" customHeight="1">
      <c r="A200" s="37"/>
      <c r="B200" s="25"/>
      <c r="C200" s="27"/>
      <c r="D200" s="21"/>
      <c r="E200" s="21"/>
      <c r="F200" s="21"/>
      <c r="G200" s="21"/>
      <c r="H200" s="22"/>
      <c r="I200" s="21"/>
      <c r="J200" s="21"/>
    </row>
    <row r="201" spans="1:10" ht="12.75" customHeight="1">
      <c r="A201" s="37"/>
      <c r="B201" s="25" t="s">
        <v>310</v>
      </c>
      <c r="C201" s="25"/>
      <c r="D201" s="21"/>
      <c r="E201" s="21"/>
      <c r="F201" s="21"/>
      <c r="G201" s="21"/>
      <c r="H201" s="22"/>
      <c r="I201" s="21"/>
      <c r="J201" s="21"/>
    </row>
    <row r="202" spans="1:10" ht="12.75" customHeight="1">
      <c r="A202" s="37"/>
      <c r="B202" s="21" t="s">
        <v>90</v>
      </c>
      <c r="C202" s="21"/>
      <c r="D202" s="21"/>
      <c r="E202" s="21"/>
      <c r="F202" s="21"/>
      <c r="G202" s="21"/>
      <c r="H202" s="22"/>
      <c r="I202" s="21"/>
      <c r="J202" s="21"/>
    </row>
    <row r="203" spans="1:10" ht="12.75" customHeight="1">
      <c r="A203" s="37"/>
      <c r="B203" s="21" t="s">
        <v>91</v>
      </c>
      <c r="C203" s="21"/>
      <c r="D203" s="21"/>
      <c r="E203" s="21"/>
      <c r="F203" s="21"/>
      <c r="G203" s="21"/>
      <c r="H203" s="22"/>
      <c r="I203" s="21"/>
      <c r="J203" s="21"/>
    </row>
    <row r="204" spans="1:10" ht="12.75" customHeight="1">
      <c r="A204" s="37"/>
      <c r="B204" s="25"/>
      <c r="C204" s="25"/>
      <c r="D204" s="21"/>
      <c r="E204" s="21"/>
      <c r="F204" s="21"/>
      <c r="G204" s="21"/>
      <c r="H204" s="21"/>
      <c r="I204" s="21"/>
      <c r="J204" s="15"/>
    </row>
    <row r="205" spans="1:10" ht="12.75" customHeight="1">
      <c r="A205" s="37"/>
      <c r="B205" s="25" t="s">
        <v>92</v>
      </c>
      <c r="C205" s="25"/>
      <c r="D205" s="21"/>
      <c r="E205" s="21"/>
      <c r="F205" s="21"/>
      <c r="G205" s="21"/>
      <c r="H205" s="21"/>
      <c r="I205" s="21"/>
      <c r="J205" s="15"/>
    </row>
    <row r="206" spans="1:10" ht="12.75" customHeight="1">
      <c r="A206" s="37"/>
      <c r="B206" s="25"/>
      <c r="C206" s="25"/>
      <c r="D206" s="21"/>
      <c r="E206" s="21"/>
      <c r="F206" s="21"/>
      <c r="G206" s="21"/>
      <c r="H206" s="21"/>
      <c r="I206" s="21"/>
      <c r="J206" s="15"/>
    </row>
    <row r="207" spans="1:10" ht="12.75" customHeight="1">
      <c r="A207" s="37"/>
      <c r="B207" s="25" t="s">
        <v>294</v>
      </c>
      <c r="C207" s="25" t="s">
        <v>144</v>
      </c>
      <c r="D207" s="21"/>
      <c r="E207" s="21"/>
      <c r="F207" s="21"/>
      <c r="G207" s="21"/>
      <c r="H207" s="21"/>
      <c r="I207" s="21"/>
      <c r="J207" s="15"/>
    </row>
    <row r="208" spans="1:10" ht="12.75" customHeight="1">
      <c r="A208" s="28"/>
      <c r="D208" s="21"/>
      <c r="E208" s="21"/>
      <c r="F208" s="21"/>
      <c r="G208" s="21"/>
      <c r="H208" s="21"/>
      <c r="I208" s="21"/>
      <c r="J208" s="15"/>
    </row>
    <row r="209" spans="1:10" ht="12.75" customHeight="1">
      <c r="A209" s="37"/>
      <c r="B209" s="25" t="s">
        <v>82</v>
      </c>
      <c r="C209" s="25" t="s">
        <v>197</v>
      </c>
      <c r="D209" s="21"/>
      <c r="E209" s="21"/>
      <c r="F209" s="21"/>
      <c r="G209" s="21"/>
      <c r="H209" s="21"/>
      <c r="I209" s="21"/>
      <c r="J209" s="15"/>
    </row>
    <row r="210" spans="1:10" ht="12.75" customHeight="1">
      <c r="A210" s="37"/>
      <c r="B210" s="25"/>
      <c r="C210" s="25" t="s">
        <v>65</v>
      </c>
      <c r="D210" s="21"/>
      <c r="E210" s="21"/>
      <c r="F210" s="21"/>
      <c r="G210" s="21"/>
      <c r="H210" s="21"/>
      <c r="I210" s="21"/>
      <c r="J210" s="15"/>
    </row>
    <row r="211" spans="1:10" ht="12.75" customHeight="1">
      <c r="A211" s="37"/>
      <c r="B211" s="25"/>
      <c r="C211" s="25" t="s">
        <v>66</v>
      </c>
      <c r="D211" s="21"/>
      <c r="E211" s="21"/>
      <c r="F211" s="21"/>
      <c r="G211" s="21"/>
      <c r="H211" s="21"/>
      <c r="I211" s="21"/>
      <c r="J211" s="15"/>
    </row>
    <row r="212" spans="1:10" ht="12.75" customHeight="1">
      <c r="A212" s="37"/>
      <c r="B212" s="25"/>
      <c r="C212" s="25" t="s">
        <v>67</v>
      </c>
      <c r="D212" s="21"/>
      <c r="E212" s="21"/>
      <c r="F212" s="21"/>
      <c r="G212" s="21"/>
      <c r="H212" s="21"/>
      <c r="I212" s="21"/>
      <c r="J212" s="15"/>
    </row>
    <row r="213" spans="1:10" ht="12.75" customHeight="1">
      <c r="A213" s="37"/>
      <c r="B213" s="25"/>
      <c r="C213" s="25" t="s">
        <v>198</v>
      </c>
      <c r="D213" s="21"/>
      <c r="E213" s="21"/>
      <c r="F213" s="21"/>
      <c r="G213" s="21"/>
      <c r="H213" s="21"/>
      <c r="I213" s="21"/>
      <c r="J213" s="15"/>
    </row>
    <row r="214" spans="1:10" ht="12.75" customHeight="1">
      <c r="A214" s="37"/>
      <c r="B214" s="25"/>
      <c r="C214" s="25"/>
      <c r="D214" s="21"/>
      <c r="E214" s="21"/>
      <c r="F214" s="21"/>
      <c r="G214" s="21"/>
      <c r="H214" s="21"/>
      <c r="I214" s="21"/>
      <c r="J214" s="15"/>
    </row>
    <row r="215" spans="1:10" ht="12.75" customHeight="1">
      <c r="A215" s="37"/>
      <c r="B215" s="25"/>
      <c r="C215" s="25" t="s">
        <v>337</v>
      </c>
      <c r="D215" s="21"/>
      <c r="E215" s="21"/>
      <c r="F215" s="21"/>
      <c r="G215" s="21"/>
      <c r="H215" s="21"/>
      <c r="I215" s="21"/>
      <c r="J215" s="15"/>
    </row>
    <row r="216" spans="1:10" ht="12.75" customHeight="1">
      <c r="A216" s="37"/>
      <c r="B216" s="25"/>
      <c r="C216" s="25" t="s">
        <v>441</v>
      </c>
      <c r="D216" s="21"/>
      <c r="E216" s="21"/>
      <c r="F216" s="21"/>
      <c r="G216" s="21"/>
      <c r="H216" s="21"/>
      <c r="I216" s="21"/>
      <c r="J216" s="15"/>
    </row>
    <row r="217" spans="1:10" ht="12.75" customHeight="1">
      <c r="A217" s="37"/>
      <c r="B217" s="25"/>
      <c r="C217" s="25" t="s">
        <v>443</v>
      </c>
      <c r="D217" s="21"/>
      <c r="E217" s="21"/>
      <c r="F217" s="21"/>
      <c r="G217" s="21"/>
      <c r="H217" s="21"/>
      <c r="I217" s="21"/>
      <c r="J217" s="15"/>
    </row>
    <row r="218" spans="1:10" ht="12.75" customHeight="1">
      <c r="A218" s="37"/>
      <c r="B218" s="25"/>
      <c r="C218" s="25"/>
      <c r="D218" s="21"/>
      <c r="E218" s="21"/>
      <c r="F218" s="21"/>
      <c r="G218" s="21"/>
      <c r="H218" s="21"/>
      <c r="I218" s="21"/>
      <c r="J218" s="15"/>
    </row>
    <row r="219" spans="1:10" s="52" customFormat="1" ht="12.75" customHeight="1">
      <c r="A219" s="37"/>
      <c r="B219" s="52" t="s">
        <v>345</v>
      </c>
      <c r="C219" s="37" t="s">
        <v>93</v>
      </c>
      <c r="D219" s="176"/>
      <c r="E219" s="176"/>
      <c r="F219" s="176"/>
      <c r="G219" s="176"/>
      <c r="H219" s="176"/>
      <c r="I219" s="176"/>
      <c r="J219" s="176"/>
    </row>
    <row r="220" spans="1:10" s="52" customFormat="1" ht="12.75" customHeight="1">
      <c r="A220" s="37"/>
      <c r="C220" s="37" t="s">
        <v>312</v>
      </c>
      <c r="D220" s="176"/>
      <c r="E220" s="176"/>
      <c r="F220" s="176"/>
      <c r="G220" s="176"/>
      <c r="H220" s="176"/>
      <c r="I220" s="176"/>
      <c r="J220" s="176"/>
    </row>
    <row r="221" spans="1:10" s="52" customFormat="1" ht="12.75" customHeight="1">
      <c r="A221" s="37"/>
      <c r="C221" s="37" t="s">
        <v>313</v>
      </c>
      <c r="D221" s="176"/>
      <c r="E221" s="176"/>
      <c r="F221" s="176"/>
      <c r="G221" s="176"/>
      <c r="H221" s="176"/>
      <c r="I221" s="176"/>
      <c r="J221" s="176"/>
    </row>
    <row r="222" spans="1:10" s="52" customFormat="1" ht="12.75" customHeight="1">
      <c r="A222" s="37"/>
      <c r="C222" s="37" t="s">
        <v>314</v>
      </c>
      <c r="D222" s="176"/>
      <c r="E222" s="176"/>
      <c r="F222" s="176"/>
      <c r="G222" s="176"/>
      <c r="H222" s="176"/>
      <c r="I222" s="176"/>
      <c r="J222" s="176"/>
    </row>
    <row r="223" spans="1:10" s="52" customFormat="1" ht="12.75" customHeight="1">
      <c r="A223" s="37"/>
      <c r="C223" s="37" t="s">
        <v>115</v>
      </c>
      <c r="D223" s="176"/>
      <c r="E223" s="176"/>
      <c r="F223" s="176"/>
      <c r="G223" s="176"/>
      <c r="H223" s="176"/>
      <c r="I223" s="176"/>
      <c r="J223" s="176"/>
    </row>
    <row r="224" spans="1:10" s="52" customFormat="1" ht="12.75" customHeight="1">
      <c r="A224" s="37"/>
      <c r="B224" s="37"/>
      <c r="C224" s="37"/>
      <c r="D224" s="37"/>
      <c r="E224" s="37"/>
      <c r="F224" s="37"/>
      <c r="G224" s="37"/>
      <c r="H224" s="37"/>
      <c r="I224" s="37"/>
      <c r="J224" s="25"/>
    </row>
    <row r="225" spans="1:10" ht="12.75" customHeight="1">
      <c r="A225" s="37"/>
      <c r="B225" s="25"/>
      <c r="C225" s="21" t="s">
        <v>162</v>
      </c>
      <c r="D225" s="21"/>
      <c r="E225" s="21"/>
      <c r="F225" s="21"/>
      <c r="G225" s="21"/>
      <c r="H225" s="22"/>
      <c r="I225" s="21"/>
      <c r="J225" s="21"/>
    </row>
    <row r="226" spans="1:10" ht="12.75" customHeight="1">
      <c r="A226" s="37"/>
      <c r="B226" s="25"/>
      <c r="C226" s="21" t="s">
        <v>163</v>
      </c>
      <c r="D226" s="21"/>
      <c r="E226" s="21"/>
      <c r="F226" s="21"/>
      <c r="G226" s="21"/>
      <c r="H226" s="22"/>
      <c r="I226" s="21"/>
      <c r="J226" s="21"/>
    </row>
    <row r="227" spans="1:10" ht="12.75" customHeight="1">
      <c r="A227" s="37"/>
      <c r="B227" s="25"/>
      <c r="C227" s="21"/>
      <c r="D227" s="21"/>
      <c r="E227" s="21"/>
      <c r="F227" s="21"/>
      <c r="G227" s="21"/>
      <c r="H227" s="22"/>
      <c r="I227" s="21"/>
      <c r="J227" s="21"/>
    </row>
    <row r="228" spans="1:10" ht="12.75" customHeight="1">
      <c r="A228" s="37"/>
      <c r="B228" s="25" t="s">
        <v>407</v>
      </c>
      <c r="C228" s="37" t="s">
        <v>315</v>
      </c>
      <c r="D228" s="37"/>
      <c r="E228" s="37"/>
      <c r="F228" s="37"/>
      <c r="G228" s="37"/>
      <c r="H228" s="37"/>
      <c r="I228" s="37"/>
      <c r="J228" s="136"/>
    </row>
    <row r="229" spans="1:10" ht="12.75" customHeight="1">
      <c r="A229" s="37"/>
      <c r="B229" s="25"/>
      <c r="C229" s="37" t="s">
        <v>316</v>
      </c>
      <c r="D229" s="37"/>
      <c r="E229" s="37"/>
      <c r="F229" s="37"/>
      <c r="G229" s="37"/>
      <c r="H229" s="37"/>
      <c r="I229" s="37"/>
      <c r="J229" s="136"/>
    </row>
    <row r="230" spans="1:10" ht="12.75" customHeight="1">
      <c r="A230" s="37"/>
      <c r="B230" s="25"/>
      <c r="C230" s="37" t="s">
        <v>321</v>
      </c>
      <c r="D230" s="37"/>
      <c r="E230" s="37"/>
      <c r="F230" s="37"/>
      <c r="G230" s="37"/>
      <c r="H230" s="37"/>
      <c r="I230" s="37"/>
      <c r="J230" s="136"/>
    </row>
    <row r="231" spans="1:10" ht="12.75" customHeight="1">
      <c r="A231" s="37"/>
      <c r="B231" s="25"/>
      <c r="C231" s="37" t="s">
        <v>317</v>
      </c>
      <c r="D231" s="37"/>
      <c r="E231" s="37"/>
      <c r="F231" s="37"/>
      <c r="G231" s="37"/>
      <c r="H231" s="37"/>
      <c r="I231" s="37"/>
      <c r="J231" s="136"/>
    </row>
    <row r="232" spans="1:10" ht="12.75" customHeight="1">
      <c r="A232" s="37"/>
      <c r="B232" s="25"/>
      <c r="C232" s="37" t="s">
        <v>318</v>
      </c>
      <c r="D232" s="37"/>
      <c r="E232" s="37"/>
      <c r="F232" s="37"/>
      <c r="G232" s="37"/>
      <c r="H232" s="37"/>
      <c r="I232" s="37"/>
      <c r="J232" s="136"/>
    </row>
    <row r="233" spans="1:10" ht="12.75" customHeight="1">
      <c r="A233" s="37"/>
      <c r="B233" s="25"/>
      <c r="C233" s="37" t="s">
        <v>319</v>
      </c>
      <c r="D233" s="37"/>
      <c r="E233" s="37"/>
      <c r="F233" s="37"/>
      <c r="G233" s="37"/>
      <c r="H233" s="37"/>
      <c r="I233" s="37"/>
      <c r="J233" s="136"/>
    </row>
    <row r="234" spans="1:10" ht="12.75" customHeight="1">
      <c r="A234" s="37"/>
      <c r="B234" s="25"/>
      <c r="C234" s="37" t="s">
        <v>320</v>
      </c>
      <c r="D234" s="37"/>
      <c r="E234" s="37"/>
      <c r="F234" s="37"/>
      <c r="G234" s="37"/>
      <c r="H234" s="37"/>
      <c r="I234" s="37"/>
      <c r="J234" s="136"/>
    </row>
    <row r="235" spans="1:10" ht="12.75" customHeight="1">
      <c r="A235" s="37"/>
      <c r="B235" s="25"/>
      <c r="C235" s="37" t="s">
        <v>458</v>
      </c>
      <c r="D235" s="37"/>
      <c r="E235" s="37"/>
      <c r="F235" s="37"/>
      <c r="G235" s="37"/>
      <c r="H235" s="37"/>
      <c r="I235" s="37"/>
      <c r="J235" s="136"/>
    </row>
    <row r="236" spans="1:10" ht="12.75" customHeight="1">
      <c r="A236" s="37"/>
      <c r="B236" s="25"/>
      <c r="C236" s="37" t="s">
        <v>459</v>
      </c>
      <c r="D236" s="37"/>
      <c r="E236" s="37"/>
      <c r="F236" s="37"/>
      <c r="G236" s="37"/>
      <c r="H236" s="37"/>
      <c r="I236" s="37"/>
      <c r="J236" s="136"/>
    </row>
    <row r="237" spans="1:10" ht="12.75" customHeight="1">
      <c r="A237" s="37"/>
      <c r="B237" s="25"/>
      <c r="C237" s="37" t="s">
        <v>444</v>
      </c>
      <c r="D237" s="37"/>
      <c r="E237" s="37"/>
      <c r="F237" s="37"/>
      <c r="G237" s="37"/>
      <c r="H237" s="37"/>
      <c r="I237" s="37"/>
      <c r="J237" s="136"/>
    </row>
    <row r="238" spans="1:10" ht="12.75" customHeight="1">
      <c r="A238" s="37"/>
      <c r="B238" s="25"/>
      <c r="C238" s="37" t="s">
        <v>445</v>
      </c>
      <c r="D238" s="37"/>
      <c r="E238" s="37"/>
      <c r="F238" s="37"/>
      <c r="G238" s="37"/>
      <c r="H238" s="37"/>
      <c r="I238" s="37"/>
      <c r="J238" s="136"/>
    </row>
    <row r="239" spans="1:10" ht="12.75" customHeight="1">
      <c r="A239" s="37"/>
      <c r="B239" s="25"/>
      <c r="C239" s="37"/>
      <c r="D239" s="37"/>
      <c r="E239" s="37"/>
      <c r="F239" s="37"/>
      <c r="G239" s="37"/>
      <c r="H239" s="37"/>
      <c r="I239" s="37"/>
      <c r="J239" s="136"/>
    </row>
    <row r="240" spans="1:10" ht="12.75" customHeight="1">
      <c r="A240" s="37"/>
      <c r="B240" s="25"/>
      <c r="C240" s="21" t="s">
        <v>215</v>
      </c>
      <c r="D240" s="151"/>
      <c r="E240" s="151"/>
      <c r="F240" s="151"/>
      <c r="G240" s="151"/>
      <c r="H240" s="151"/>
      <c r="I240" s="151"/>
      <c r="J240" s="21"/>
    </row>
    <row r="241" spans="1:10" ht="12.75" customHeight="1">
      <c r="A241" s="37"/>
      <c r="B241" s="25"/>
      <c r="C241" s="21" t="s">
        <v>216</v>
      </c>
      <c r="D241" s="151"/>
      <c r="E241" s="151"/>
      <c r="F241" s="151"/>
      <c r="G241" s="151"/>
      <c r="H241" s="151"/>
      <c r="I241" s="151"/>
      <c r="J241" s="21"/>
    </row>
    <row r="242" spans="1:10" ht="12.75" customHeight="1">
      <c r="A242" s="37"/>
      <c r="B242" s="25"/>
      <c r="C242" s="151"/>
      <c r="D242" s="151"/>
      <c r="E242" s="151"/>
      <c r="F242" s="151"/>
      <c r="G242" s="151"/>
      <c r="H242" s="151"/>
      <c r="I242" s="151"/>
      <c r="J242" s="21"/>
    </row>
    <row r="243" spans="1:10" ht="12.75" customHeight="1">
      <c r="A243" s="37"/>
      <c r="B243" s="25" t="s">
        <v>408</v>
      </c>
      <c r="C243" s="37" t="s">
        <v>324</v>
      </c>
      <c r="D243" s="151"/>
      <c r="E243" s="151"/>
      <c r="F243" s="151"/>
      <c r="G243" s="151"/>
      <c r="H243" s="151"/>
      <c r="I243" s="151"/>
      <c r="J243" s="21"/>
    </row>
    <row r="244" spans="1:10" ht="12.75" customHeight="1">
      <c r="A244" s="37"/>
      <c r="B244" s="25"/>
      <c r="C244" s="37" t="s">
        <v>325</v>
      </c>
      <c r="D244" s="151"/>
      <c r="E244" s="151"/>
      <c r="F244" s="151"/>
      <c r="G244" s="151"/>
      <c r="H244" s="151"/>
      <c r="I244" s="151"/>
      <c r="J244" s="21"/>
    </row>
    <row r="245" spans="1:10" ht="12.75" customHeight="1">
      <c r="A245" s="37"/>
      <c r="B245" s="25"/>
      <c r="C245" s="37" t="s">
        <v>217</v>
      </c>
      <c r="D245" s="151"/>
      <c r="E245" s="151"/>
      <c r="F245" s="151"/>
      <c r="G245" s="151"/>
      <c r="H245" s="151"/>
      <c r="I245" s="151"/>
      <c r="J245" s="21"/>
    </row>
    <row r="246" spans="1:10" ht="12.75" customHeight="1">
      <c r="A246" s="37"/>
      <c r="B246" s="25"/>
      <c r="C246" s="37" t="s">
        <v>326</v>
      </c>
      <c r="D246" s="151"/>
      <c r="E246" s="151"/>
      <c r="F246" s="151"/>
      <c r="G246" s="151"/>
      <c r="H246" s="151"/>
      <c r="I246" s="151"/>
      <c r="J246" s="21"/>
    </row>
    <row r="247" spans="1:10" ht="12.75" customHeight="1">
      <c r="A247" s="37"/>
      <c r="B247" s="25"/>
      <c r="C247" s="37" t="s">
        <v>218</v>
      </c>
      <c r="D247" s="151"/>
      <c r="E247" s="151"/>
      <c r="F247" s="151"/>
      <c r="G247" s="151"/>
      <c r="H247" s="151"/>
      <c r="I247" s="151"/>
      <c r="J247" s="21"/>
    </row>
    <row r="248" spans="1:10" ht="12.75" customHeight="1">
      <c r="A248" s="37"/>
      <c r="B248" s="25"/>
      <c r="C248" s="185" t="s">
        <v>446</v>
      </c>
      <c r="D248" s="151"/>
      <c r="E248" s="151"/>
      <c r="F248" s="151"/>
      <c r="G248" s="151"/>
      <c r="H248" s="151"/>
      <c r="I248" s="151"/>
      <c r="J248" s="21"/>
    </row>
    <row r="249" spans="1:10" ht="12.75" customHeight="1">
      <c r="A249" s="37"/>
      <c r="B249" s="25"/>
      <c r="C249" s="151"/>
      <c r="D249" s="151"/>
      <c r="E249" s="151"/>
      <c r="F249" s="151"/>
      <c r="G249" s="151"/>
      <c r="H249" s="151"/>
      <c r="I249" s="151"/>
      <c r="J249" s="21"/>
    </row>
    <row r="250" spans="1:10" ht="12.75" customHeight="1">
      <c r="A250" s="37"/>
      <c r="B250" s="25"/>
      <c r="C250" s="25" t="s">
        <v>327</v>
      </c>
      <c r="D250" s="151"/>
      <c r="E250" s="151"/>
      <c r="F250" s="151"/>
      <c r="G250" s="151"/>
      <c r="H250" s="151"/>
      <c r="I250" s="151"/>
      <c r="J250" s="21"/>
    </row>
    <row r="251" spans="1:10" ht="12.75" customHeight="1">
      <c r="A251" s="37"/>
      <c r="B251" s="25"/>
      <c r="C251" s="25" t="s">
        <v>328</v>
      </c>
      <c r="D251" s="151"/>
      <c r="E251" s="151"/>
      <c r="F251" s="151"/>
      <c r="G251" s="151"/>
      <c r="H251" s="151"/>
      <c r="I251" s="151"/>
      <c r="J251" s="21"/>
    </row>
    <row r="252" spans="1:10" ht="12.75" customHeight="1">
      <c r="A252" s="37"/>
      <c r="B252" s="25"/>
      <c r="C252" s="25" t="s">
        <v>329</v>
      </c>
      <c r="D252" s="151"/>
      <c r="E252" s="151"/>
      <c r="F252" s="151"/>
      <c r="G252" s="151"/>
      <c r="H252" s="151"/>
      <c r="I252" s="151"/>
      <c r="J252" s="21"/>
    </row>
    <row r="253" spans="1:10" ht="12.75" customHeight="1">
      <c r="A253" s="37"/>
      <c r="B253" s="27"/>
      <c r="C253" s="21"/>
      <c r="D253" s="21"/>
      <c r="E253" s="21"/>
      <c r="F253" s="21"/>
      <c r="G253" s="21"/>
      <c r="H253" s="22"/>
      <c r="I253" s="21"/>
      <c r="J253" s="21"/>
    </row>
    <row r="254" spans="1:10" ht="12.75" customHeight="1">
      <c r="A254" s="37"/>
      <c r="B254" s="25" t="s">
        <v>343</v>
      </c>
      <c r="C254" s="37" t="s">
        <v>463</v>
      </c>
      <c r="D254" s="37"/>
      <c r="E254" s="37"/>
      <c r="F254" s="37"/>
      <c r="G254" s="37"/>
      <c r="H254" s="37"/>
      <c r="I254" s="37"/>
      <c r="J254" s="136"/>
    </row>
    <row r="255" spans="1:10" ht="12.75" customHeight="1">
      <c r="A255" s="37"/>
      <c r="B255" s="25"/>
      <c r="C255" s="37" t="s">
        <v>460</v>
      </c>
      <c r="D255" s="37"/>
      <c r="E255" s="37"/>
      <c r="F255" s="37"/>
      <c r="G255" s="37"/>
      <c r="H255" s="37"/>
      <c r="I255" s="37"/>
      <c r="J255" s="136"/>
    </row>
    <row r="256" spans="1:10" ht="12.75" customHeight="1">
      <c r="A256" s="37"/>
      <c r="B256" s="25"/>
      <c r="C256" s="37" t="s">
        <v>464</v>
      </c>
      <c r="D256" s="37"/>
      <c r="E256" s="37"/>
      <c r="F256" s="37"/>
      <c r="G256" s="37"/>
      <c r="H256" s="37"/>
      <c r="I256" s="37"/>
      <c r="J256" s="136"/>
    </row>
    <row r="257" spans="1:10" ht="12.75" customHeight="1">
      <c r="A257" s="37"/>
      <c r="B257" s="25"/>
      <c r="C257" s="37"/>
      <c r="D257" s="37"/>
      <c r="E257" s="37"/>
      <c r="F257" s="37"/>
      <c r="G257" s="37"/>
      <c r="H257" s="37"/>
      <c r="I257" s="37"/>
      <c r="J257" s="136"/>
    </row>
    <row r="258" spans="1:10" ht="12.75" customHeight="1">
      <c r="A258" s="37"/>
      <c r="B258" s="25"/>
      <c r="C258" s="21" t="s">
        <v>214</v>
      </c>
      <c r="D258" s="151"/>
      <c r="E258" s="151"/>
      <c r="F258" s="151"/>
      <c r="G258" s="151"/>
      <c r="H258" s="151"/>
      <c r="I258" s="151"/>
      <c r="J258" s="136"/>
    </row>
    <row r="259" spans="1:10" ht="12.75" customHeight="1">
      <c r="A259" s="37"/>
      <c r="B259" s="25"/>
      <c r="C259" s="151" t="s">
        <v>461</v>
      </c>
      <c r="D259" s="151"/>
      <c r="E259" s="151"/>
      <c r="F259" s="151"/>
      <c r="G259" s="151"/>
      <c r="H259" s="151"/>
      <c r="I259" s="151"/>
      <c r="J259" s="136"/>
    </row>
    <row r="260" spans="1:10" ht="12.75" customHeight="1">
      <c r="A260" s="37"/>
      <c r="B260" s="25"/>
      <c r="C260" s="151"/>
      <c r="D260" s="151"/>
      <c r="E260" s="151"/>
      <c r="F260" s="151"/>
      <c r="G260" s="151"/>
      <c r="H260" s="151"/>
      <c r="I260" s="151"/>
      <c r="J260" s="136"/>
    </row>
    <row r="261" spans="1:10" ht="12.75" customHeight="1">
      <c r="A261" s="37"/>
      <c r="B261" s="25"/>
      <c r="C261" s="151"/>
      <c r="D261" s="151"/>
      <c r="E261" s="151"/>
      <c r="F261" s="151"/>
      <c r="G261" s="151"/>
      <c r="H261" s="151"/>
      <c r="I261" s="151"/>
      <c r="J261" s="136"/>
    </row>
    <row r="262" spans="1:10" ht="12.75" customHeight="1">
      <c r="A262" s="37">
        <v>12</v>
      </c>
      <c r="B262" s="27" t="s">
        <v>64</v>
      </c>
      <c r="C262" s="151"/>
      <c r="D262" s="151"/>
      <c r="E262" s="151"/>
      <c r="F262" s="151"/>
      <c r="G262" s="151"/>
      <c r="H262" s="151"/>
      <c r="I262" s="151"/>
      <c r="J262" s="136"/>
    </row>
    <row r="263" spans="2:10" ht="12.75" customHeight="1">
      <c r="B263" s="25" t="s">
        <v>1</v>
      </c>
      <c r="C263" s="52" t="s">
        <v>142</v>
      </c>
      <c r="J263" s="21"/>
    </row>
    <row r="264" spans="2:3" ht="12.75" customHeight="1">
      <c r="B264" s="52"/>
      <c r="C264" s="52" t="s">
        <v>466</v>
      </c>
    </row>
    <row r="265" spans="2:3" ht="12.75" customHeight="1">
      <c r="B265" s="57"/>
      <c r="C265" s="52" t="s">
        <v>330</v>
      </c>
    </row>
    <row r="266" spans="2:3" ht="12.75" customHeight="1">
      <c r="B266" s="52"/>
      <c r="C266" s="52" t="s">
        <v>462</v>
      </c>
    </row>
    <row r="267" spans="2:3" ht="12.75" customHeight="1">
      <c r="B267" s="25"/>
      <c r="C267" s="52" t="s">
        <v>467</v>
      </c>
    </row>
    <row r="268" ht="12.75" customHeight="1">
      <c r="C268" s="52" t="s">
        <v>297</v>
      </c>
    </row>
    <row r="269" spans="2:9" ht="12.75" customHeight="1">
      <c r="B269" s="54"/>
      <c r="C269" s="52" t="s">
        <v>331</v>
      </c>
      <c r="D269" s="21"/>
      <c r="E269" s="21"/>
      <c r="F269" s="21"/>
      <c r="G269" s="21"/>
      <c r="H269" s="22"/>
      <c r="I269" s="21"/>
    </row>
    <row r="270" spans="2:9" ht="12.75" customHeight="1">
      <c r="B270" s="54"/>
      <c r="C270" s="52" t="s">
        <v>75</v>
      </c>
      <c r="D270" s="21"/>
      <c r="E270" s="21"/>
      <c r="F270" s="21"/>
      <c r="G270" s="21"/>
      <c r="H270" s="22"/>
      <c r="I270" s="21"/>
    </row>
    <row r="271" spans="2:9" ht="12.75" customHeight="1">
      <c r="B271" s="54"/>
      <c r="C271" s="21"/>
      <c r="D271" s="21"/>
      <c r="E271" s="21"/>
      <c r="F271" s="21"/>
      <c r="G271" s="21"/>
      <c r="H271" s="22"/>
      <c r="I271" s="21"/>
    </row>
    <row r="272" spans="3:9" ht="12.75" customHeight="1">
      <c r="C272" s="52" t="s">
        <v>468</v>
      </c>
      <c r="D272" s="21"/>
      <c r="E272" s="21"/>
      <c r="F272" s="21"/>
      <c r="G272" s="21"/>
      <c r="H272" s="22"/>
      <c r="I272" s="21"/>
    </row>
    <row r="273" spans="3:9" ht="12.75" customHeight="1">
      <c r="C273" s="52" t="s">
        <v>465</v>
      </c>
      <c r="D273" s="21"/>
      <c r="E273" s="21"/>
      <c r="F273" s="21"/>
      <c r="G273" s="21"/>
      <c r="H273" s="22"/>
      <c r="I273" s="21"/>
    </row>
    <row r="274" spans="3:9" ht="12.75" customHeight="1">
      <c r="C274" s="52"/>
      <c r="D274" s="21"/>
      <c r="E274" s="21"/>
      <c r="F274" s="21"/>
      <c r="G274" s="21"/>
      <c r="H274" s="22"/>
      <c r="I274" s="21"/>
    </row>
    <row r="275" spans="3:9" ht="12.75" customHeight="1">
      <c r="C275" s="52" t="s">
        <v>363</v>
      </c>
      <c r="D275" s="21"/>
      <c r="E275" s="21"/>
      <c r="F275" s="21"/>
      <c r="G275" s="21"/>
      <c r="H275" s="22"/>
      <c r="I275" s="21"/>
    </row>
    <row r="276" spans="3:9" ht="12.75" customHeight="1">
      <c r="C276" s="52" t="s">
        <v>106</v>
      </c>
      <c r="D276" s="21"/>
      <c r="E276" s="21"/>
      <c r="F276" s="21"/>
      <c r="G276" s="21"/>
      <c r="H276" s="22"/>
      <c r="I276" s="21"/>
    </row>
    <row r="277" spans="3:9" ht="12.75" customHeight="1">
      <c r="C277" s="52" t="s">
        <v>469</v>
      </c>
      <c r="D277" s="21"/>
      <c r="E277" s="21"/>
      <c r="F277" s="21"/>
      <c r="G277" s="21"/>
      <c r="H277" s="22"/>
      <c r="I277" s="21"/>
    </row>
    <row r="278" spans="1:10" ht="12.75" customHeight="1">
      <c r="A278" s="37"/>
      <c r="B278" s="27"/>
      <c r="C278" s="27"/>
      <c r="D278" s="21"/>
      <c r="E278" s="21"/>
      <c r="F278" s="21"/>
      <c r="G278" s="21"/>
      <c r="H278" s="113"/>
      <c r="I278" s="21"/>
      <c r="J278" s="21"/>
    </row>
    <row r="279" spans="2:10" ht="12.75" customHeight="1">
      <c r="B279" s="25" t="s">
        <v>342</v>
      </c>
      <c r="C279" s="54" t="s">
        <v>365</v>
      </c>
      <c r="D279" s="54"/>
      <c r="E279" s="54"/>
      <c r="F279" s="54"/>
      <c r="G279" s="54"/>
      <c r="H279" s="54"/>
      <c r="I279" s="54"/>
      <c r="J279" s="15"/>
    </row>
    <row r="280" spans="2:10" ht="12.75" customHeight="1">
      <c r="B280" s="25"/>
      <c r="C280" s="54" t="s">
        <v>366</v>
      </c>
      <c r="D280" s="54"/>
      <c r="E280" s="54"/>
      <c r="F280" s="54"/>
      <c r="G280" s="54"/>
      <c r="H280" s="54"/>
      <c r="I280" s="54"/>
      <c r="J280" s="15"/>
    </row>
    <row r="281" spans="2:10" ht="12.75" customHeight="1">
      <c r="B281" s="25"/>
      <c r="C281" s="54" t="s">
        <v>367</v>
      </c>
      <c r="D281" s="54"/>
      <c r="E281" s="54"/>
      <c r="F281" s="54"/>
      <c r="G281" s="54"/>
      <c r="H281" s="54"/>
      <c r="I281" s="54"/>
      <c r="J281" s="15"/>
    </row>
    <row r="282" spans="2:10" ht="12.75" customHeight="1">
      <c r="B282" s="25"/>
      <c r="C282" s="54" t="s">
        <v>368</v>
      </c>
      <c r="D282" s="54"/>
      <c r="E282" s="54"/>
      <c r="F282" s="54"/>
      <c r="G282" s="54"/>
      <c r="H282" s="54"/>
      <c r="I282" s="54"/>
      <c r="J282" s="15"/>
    </row>
    <row r="283" spans="2:10" ht="12.75" customHeight="1">
      <c r="B283" s="25"/>
      <c r="C283" s="54" t="s">
        <v>369</v>
      </c>
      <c r="D283" s="54"/>
      <c r="E283" s="54"/>
      <c r="F283" s="54"/>
      <c r="G283" s="54"/>
      <c r="H283" s="54"/>
      <c r="I283" s="54"/>
      <c r="J283" s="15"/>
    </row>
    <row r="284" spans="2:10" ht="12.75" customHeight="1">
      <c r="B284" s="25"/>
      <c r="C284" s="54" t="s">
        <v>219</v>
      </c>
      <c r="D284" s="54"/>
      <c r="E284" s="54"/>
      <c r="F284" s="54"/>
      <c r="G284" s="54"/>
      <c r="H284" s="54"/>
      <c r="I284" s="54"/>
      <c r="J284" s="15"/>
    </row>
    <row r="285" spans="2:10" ht="12.75" customHeight="1">
      <c r="B285" s="25"/>
      <c r="C285" s="54"/>
      <c r="D285" s="54"/>
      <c r="E285" s="54"/>
      <c r="F285" s="54"/>
      <c r="G285" s="54"/>
      <c r="H285" s="54"/>
      <c r="I285" s="54"/>
      <c r="J285" s="15"/>
    </row>
    <row r="286" spans="2:10" ht="12.75" customHeight="1">
      <c r="B286" s="25"/>
      <c r="C286" s="52" t="s">
        <v>36</v>
      </c>
      <c r="D286" s="153"/>
      <c r="E286" s="153"/>
      <c r="F286" s="153"/>
      <c r="G286" s="153"/>
      <c r="H286" s="153"/>
      <c r="I286" s="153"/>
      <c r="J286" s="15"/>
    </row>
    <row r="287" spans="2:10" ht="12.75" customHeight="1">
      <c r="B287" s="25"/>
      <c r="C287" s="52" t="s">
        <v>37</v>
      </c>
      <c r="D287" s="153"/>
      <c r="E287" s="153"/>
      <c r="F287" s="153"/>
      <c r="G287" s="153"/>
      <c r="H287" s="153"/>
      <c r="I287" s="153"/>
      <c r="J287" s="15"/>
    </row>
    <row r="288" spans="2:10" ht="12.75" customHeight="1">
      <c r="B288" s="25"/>
      <c r="C288" s="52"/>
      <c r="D288" s="15"/>
      <c r="E288" s="15"/>
      <c r="F288" s="15"/>
      <c r="G288" s="15"/>
      <c r="J288" s="15"/>
    </row>
    <row r="289" spans="2:10" ht="12.75" customHeight="1">
      <c r="B289" s="25" t="s">
        <v>340</v>
      </c>
      <c r="C289" s="54" t="s">
        <v>370</v>
      </c>
      <c r="D289" s="54"/>
      <c r="E289" s="54"/>
      <c r="F289" s="54"/>
      <c r="G289" s="54"/>
      <c r="H289" s="54"/>
      <c r="I289" s="54"/>
      <c r="J289" s="21"/>
    </row>
    <row r="290" spans="2:10" ht="12.75" customHeight="1">
      <c r="B290" s="25"/>
      <c r="C290" s="54" t="s">
        <v>366</v>
      </c>
      <c r="D290" s="54"/>
      <c r="E290" s="54"/>
      <c r="F290" s="54"/>
      <c r="G290" s="54"/>
      <c r="H290" s="54"/>
      <c r="I290" s="54"/>
      <c r="J290" s="21"/>
    </row>
    <row r="291" spans="2:10" ht="12.75" customHeight="1">
      <c r="B291" s="25"/>
      <c r="C291" s="54" t="s">
        <v>367</v>
      </c>
      <c r="D291" s="54"/>
      <c r="E291" s="54"/>
      <c r="F291" s="54"/>
      <c r="G291" s="54"/>
      <c r="H291" s="54"/>
      <c r="I291" s="54"/>
      <c r="J291" s="21"/>
    </row>
    <row r="292" spans="2:10" ht="12.75" customHeight="1">
      <c r="B292" s="25"/>
      <c r="C292" s="54" t="s">
        <v>199</v>
      </c>
      <c r="D292" s="54"/>
      <c r="E292" s="54"/>
      <c r="F292" s="54"/>
      <c r="G292" s="54"/>
      <c r="H292" s="54"/>
      <c r="I292" s="54"/>
      <c r="J292" s="21"/>
    </row>
    <row r="293" spans="2:10" ht="12.75" customHeight="1">
      <c r="B293" s="25"/>
      <c r="C293" s="54" t="s">
        <v>447</v>
      </c>
      <c r="D293" s="54"/>
      <c r="E293" s="54"/>
      <c r="F293" s="54"/>
      <c r="G293" s="54"/>
      <c r="H293" s="54"/>
      <c r="I293" s="54"/>
      <c r="J293" s="21"/>
    </row>
    <row r="294" spans="2:10" ht="12.75" customHeight="1">
      <c r="B294" s="25"/>
      <c r="C294" s="153"/>
      <c r="D294" s="153"/>
      <c r="E294" s="153"/>
      <c r="F294" s="153"/>
      <c r="G294" s="153"/>
      <c r="H294" s="153"/>
      <c r="I294" s="153"/>
      <c r="J294" s="21"/>
    </row>
    <row r="295" spans="2:3" ht="12.75" customHeight="1">
      <c r="B295" s="25"/>
      <c r="C295" s="52" t="s">
        <v>36</v>
      </c>
    </row>
    <row r="296" spans="2:3" ht="12.75" customHeight="1">
      <c r="B296" s="52"/>
      <c r="C296" s="52" t="s">
        <v>37</v>
      </c>
    </row>
    <row r="297" spans="2:3" ht="12.75" customHeight="1">
      <c r="B297" s="52"/>
      <c r="C297" s="52"/>
    </row>
    <row r="298" spans="2:10" ht="12.75" customHeight="1">
      <c r="B298" s="25" t="s">
        <v>341</v>
      </c>
      <c r="C298" s="37" t="s">
        <v>371</v>
      </c>
      <c r="D298" s="37"/>
      <c r="E298" s="37"/>
      <c r="F298" s="37"/>
      <c r="G298" s="37"/>
      <c r="H298" s="37"/>
      <c r="I298" s="37"/>
      <c r="J298" s="136"/>
    </row>
    <row r="299" spans="2:10" ht="12.75" customHeight="1">
      <c r="B299" s="25"/>
      <c r="C299" s="37" t="s">
        <v>372</v>
      </c>
      <c r="D299" s="37"/>
      <c r="E299" s="37"/>
      <c r="F299" s="37"/>
      <c r="G299" s="37"/>
      <c r="H299" s="37"/>
      <c r="I299" s="37"/>
      <c r="J299" s="136"/>
    </row>
    <row r="300" spans="2:10" ht="12.75" customHeight="1">
      <c r="B300" s="25"/>
      <c r="C300" s="37" t="s">
        <v>448</v>
      </c>
      <c r="D300" s="37"/>
      <c r="E300" s="37"/>
      <c r="F300" s="37"/>
      <c r="G300" s="37"/>
      <c r="H300" s="37"/>
      <c r="I300" s="37"/>
      <c r="J300" s="136"/>
    </row>
    <row r="301" spans="2:10" ht="12.75" customHeight="1">
      <c r="B301" s="25"/>
      <c r="C301" s="37" t="s">
        <v>449</v>
      </c>
      <c r="D301" s="37"/>
      <c r="E301" s="37"/>
      <c r="F301" s="37"/>
      <c r="G301" s="37"/>
      <c r="H301" s="37"/>
      <c r="I301" s="37"/>
      <c r="J301" s="136"/>
    </row>
    <row r="302" spans="2:10" ht="12.75" customHeight="1">
      <c r="B302" s="25"/>
      <c r="C302" s="151"/>
      <c r="D302" s="151"/>
      <c r="E302" s="151"/>
      <c r="F302" s="151"/>
      <c r="G302" s="151"/>
      <c r="H302" s="151"/>
      <c r="I302" s="151"/>
      <c r="J302" s="136"/>
    </row>
    <row r="303" spans="2:10" ht="12.75" customHeight="1">
      <c r="B303" s="25"/>
      <c r="C303" s="25" t="s">
        <v>269</v>
      </c>
      <c r="D303" s="151"/>
      <c r="E303" s="151"/>
      <c r="F303" s="151"/>
      <c r="G303" s="151"/>
      <c r="H303" s="151"/>
      <c r="I303" s="151"/>
      <c r="J303" s="136"/>
    </row>
    <row r="304" spans="2:10" ht="12.75" customHeight="1">
      <c r="B304" s="25"/>
      <c r="C304" s="151"/>
      <c r="D304" s="151"/>
      <c r="E304" s="151"/>
      <c r="F304" s="151"/>
      <c r="G304" s="151"/>
      <c r="H304" s="151"/>
      <c r="I304" s="151"/>
      <c r="J304" s="136"/>
    </row>
    <row r="305" spans="2:10" ht="12.75" customHeight="1">
      <c r="B305" s="25" t="s">
        <v>2</v>
      </c>
      <c r="C305" s="54" t="s">
        <v>373</v>
      </c>
      <c r="D305" s="54"/>
      <c r="E305" s="151"/>
      <c r="F305" s="151"/>
      <c r="G305" s="151"/>
      <c r="H305" s="151"/>
      <c r="I305" s="151"/>
      <c r="J305" s="136"/>
    </row>
    <row r="306" spans="2:10" ht="12.75" customHeight="1">
      <c r="B306" s="25"/>
      <c r="C306" s="54" t="s">
        <v>374</v>
      </c>
      <c r="D306" s="54"/>
      <c r="E306" s="151"/>
      <c r="F306" s="151"/>
      <c r="G306" s="151"/>
      <c r="H306" s="151"/>
      <c r="I306" s="151"/>
      <c r="J306" s="136"/>
    </row>
    <row r="307" spans="2:10" ht="12.75" customHeight="1">
      <c r="B307" s="25"/>
      <c r="C307" s="54" t="s">
        <v>200</v>
      </c>
      <c r="D307" s="54"/>
      <c r="E307" s="151"/>
      <c r="F307" s="151"/>
      <c r="G307" s="151"/>
      <c r="H307" s="151"/>
      <c r="I307" s="151"/>
      <c r="J307" s="136"/>
    </row>
    <row r="308" spans="2:10" ht="12.75" customHeight="1">
      <c r="B308" s="25"/>
      <c r="C308" s="54" t="s">
        <v>220</v>
      </c>
      <c r="D308" s="54"/>
      <c r="E308" s="151"/>
      <c r="F308" s="151"/>
      <c r="G308" s="151"/>
      <c r="H308" s="151"/>
      <c r="I308" s="151"/>
      <c r="J308" s="136"/>
    </row>
    <row r="309" spans="1:10" ht="12.75" customHeight="1">
      <c r="A309" s="37"/>
      <c r="B309" s="25"/>
      <c r="C309" s="54"/>
      <c r="D309" s="54"/>
      <c r="E309" s="151"/>
      <c r="F309" s="151"/>
      <c r="G309" s="151"/>
      <c r="H309" s="151"/>
      <c r="I309" s="151"/>
      <c r="J309" s="136"/>
    </row>
    <row r="310" spans="2:10" ht="12.75" customHeight="1">
      <c r="B310" s="25"/>
      <c r="C310" s="52" t="s">
        <v>181</v>
      </c>
      <c r="D310" s="54"/>
      <c r="E310" s="54"/>
      <c r="F310" s="54"/>
      <c r="G310" s="54"/>
      <c r="H310" s="54"/>
      <c r="I310" s="54"/>
      <c r="J310" s="136"/>
    </row>
    <row r="311" spans="2:10" ht="12.75" customHeight="1">
      <c r="B311" s="54"/>
      <c r="C311" s="52" t="s">
        <v>182</v>
      </c>
      <c r="D311" s="54"/>
      <c r="E311" s="54"/>
      <c r="F311" s="54"/>
      <c r="G311" s="54"/>
      <c r="H311" s="54"/>
      <c r="I311" s="54"/>
      <c r="J311" s="136"/>
    </row>
    <row r="312" spans="2:10" ht="12.75" customHeight="1">
      <c r="B312" s="25"/>
      <c r="C312" s="54"/>
      <c r="D312" s="54"/>
      <c r="E312" s="54"/>
      <c r="F312" s="54"/>
      <c r="G312" s="54"/>
      <c r="H312" s="54"/>
      <c r="I312" s="54"/>
      <c r="J312" s="136"/>
    </row>
    <row r="313" spans="2:10" ht="12.75" customHeight="1">
      <c r="B313" s="25"/>
      <c r="C313" s="54"/>
      <c r="D313" s="54"/>
      <c r="E313" s="54"/>
      <c r="F313" s="54"/>
      <c r="G313" s="54"/>
      <c r="H313" s="54"/>
      <c r="I313" s="54"/>
      <c r="J313" s="136"/>
    </row>
    <row r="314" spans="2:10" ht="12.75" customHeight="1">
      <c r="B314" s="25"/>
      <c r="C314" s="54"/>
      <c r="D314" s="54"/>
      <c r="E314" s="54"/>
      <c r="F314" s="54"/>
      <c r="G314" s="54"/>
      <c r="H314" s="54"/>
      <c r="I314" s="54"/>
      <c r="J314" s="136"/>
    </row>
    <row r="315" spans="2:9" ht="12.75" customHeight="1">
      <c r="B315" s="25"/>
      <c r="C315" s="52"/>
      <c r="D315" s="54"/>
      <c r="E315" s="54"/>
      <c r="F315" s="54"/>
      <c r="G315" s="54"/>
      <c r="H315" s="54"/>
      <c r="I315" s="54"/>
    </row>
    <row r="316" spans="2:9" ht="12.75" customHeight="1">
      <c r="B316" s="54"/>
      <c r="C316" s="52"/>
      <c r="D316" s="54"/>
      <c r="E316" s="54"/>
      <c r="F316" s="54"/>
      <c r="G316" s="54"/>
      <c r="H316" s="54"/>
      <c r="I316" s="54"/>
    </row>
    <row r="317" spans="2:8" ht="12.75" customHeight="1">
      <c r="B317" s="54"/>
      <c r="C317" s="25"/>
      <c r="D317" s="21"/>
      <c r="E317" s="21"/>
      <c r="F317" s="21"/>
      <c r="G317" s="21"/>
      <c r="H317" s="28"/>
    </row>
    <row r="318" spans="2:8" ht="12.75" customHeight="1">
      <c r="B318" s="54"/>
      <c r="C318" s="25"/>
      <c r="D318" s="21"/>
      <c r="E318" s="21"/>
      <c r="G318" s="21"/>
      <c r="H318" s="28"/>
    </row>
  </sheetData>
  <mergeCells count="15">
    <mergeCell ref="C31:I37"/>
    <mergeCell ref="C39:I46"/>
    <mergeCell ref="C48:I52"/>
    <mergeCell ref="A1:J1"/>
    <mergeCell ref="A2:J2"/>
    <mergeCell ref="A3:J3"/>
    <mergeCell ref="A5:J5"/>
    <mergeCell ref="C106:I108"/>
    <mergeCell ref="C54:I57"/>
    <mergeCell ref="C92:I94"/>
    <mergeCell ref="C96:I98"/>
    <mergeCell ref="C100:I104"/>
    <mergeCell ref="C66:I71"/>
    <mergeCell ref="C73:I79"/>
    <mergeCell ref="C81:I84"/>
  </mergeCells>
  <printOptions/>
  <pageMargins left="0.5" right="0.5" top="0.75" bottom="0.75" header="0.5" footer="0.5"/>
  <pageSetup fitToHeight="3"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K210"/>
  <sheetViews>
    <sheetView workbookViewId="0" topLeftCell="A1">
      <selection activeCell="K33" sqref="K33"/>
    </sheetView>
  </sheetViews>
  <sheetFormatPr defaultColWidth="9.140625" defaultRowHeight="12.75" customHeight="1"/>
  <cols>
    <col min="1" max="1" width="4.7109375" style="54" customWidth="1"/>
    <col min="2" max="3" width="3.7109375" style="28" customWidth="1"/>
    <col min="4" max="4" width="34.00390625" style="28" customWidth="1"/>
    <col min="5" max="5" width="13.57421875" style="28" customWidth="1"/>
    <col min="6" max="6" width="2.57421875" style="28" customWidth="1"/>
    <col min="7" max="7" width="15.00390625" style="15" customWidth="1"/>
    <col min="8" max="8" width="2.7109375" style="28" customWidth="1"/>
    <col min="9" max="9" width="15.7109375" style="28" customWidth="1"/>
    <col min="10" max="10" width="2.57421875" style="28" customWidth="1"/>
    <col min="11" max="11" width="15.28125" style="28" customWidth="1"/>
    <col min="12" max="16384" width="9.140625" style="28" customWidth="1"/>
  </cols>
  <sheetData>
    <row r="1" spans="1:11" ht="18" customHeight="1">
      <c r="A1" s="196" t="s">
        <v>74</v>
      </c>
      <c r="B1" s="196"/>
      <c r="C1" s="196"/>
      <c r="D1" s="196"/>
      <c r="E1" s="196"/>
      <c r="F1" s="196"/>
      <c r="G1" s="196"/>
      <c r="H1" s="196"/>
      <c r="I1" s="196"/>
      <c r="J1" s="196"/>
      <c r="K1" s="196"/>
    </row>
    <row r="2" spans="1:11" ht="12.75" customHeight="1">
      <c r="A2" s="195" t="s">
        <v>262</v>
      </c>
      <c r="B2" s="195"/>
      <c r="C2" s="195"/>
      <c r="D2" s="195"/>
      <c r="E2" s="195"/>
      <c r="F2" s="195"/>
      <c r="G2" s="195"/>
      <c r="H2" s="195"/>
      <c r="I2" s="195"/>
      <c r="J2" s="195"/>
      <c r="K2" s="195"/>
    </row>
    <row r="3" spans="1:11" ht="12.75" customHeight="1">
      <c r="A3" s="195" t="s">
        <v>41</v>
      </c>
      <c r="B3" s="195"/>
      <c r="C3" s="195"/>
      <c r="D3" s="195"/>
      <c r="E3" s="195"/>
      <c r="F3" s="195"/>
      <c r="G3" s="195"/>
      <c r="H3" s="195"/>
      <c r="I3" s="195"/>
      <c r="J3" s="195"/>
      <c r="K3" s="195"/>
    </row>
    <row r="4" spans="1:11" ht="12.75" customHeight="1">
      <c r="A4" s="37"/>
      <c r="B4" s="37"/>
      <c r="C4" s="37"/>
      <c r="D4" s="131"/>
      <c r="G4" s="28"/>
      <c r="I4" s="15"/>
      <c r="K4" s="128" t="s">
        <v>6</v>
      </c>
    </row>
    <row r="5" spans="1:11" ht="15" customHeight="1">
      <c r="A5" s="197" t="s">
        <v>299</v>
      </c>
      <c r="B5" s="197"/>
      <c r="C5" s="197"/>
      <c r="D5" s="197"/>
      <c r="E5" s="197"/>
      <c r="F5" s="197"/>
      <c r="G5" s="197"/>
      <c r="H5" s="197"/>
      <c r="I5" s="197"/>
      <c r="J5" s="197"/>
      <c r="K5" s="197"/>
    </row>
    <row r="8" spans="1:10" s="79" customFormat="1" ht="15" customHeight="1">
      <c r="A8" s="75" t="s">
        <v>151</v>
      </c>
      <c r="B8" s="74" t="s">
        <v>72</v>
      </c>
      <c r="C8" s="74"/>
      <c r="D8" s="76"/>
      <c r="E8" s="77"/>
      <c r="F8" s="77"/>
      <c r="G8" s="78"/>
      <c r="H8" s="77"/>
      <c r="I8" s="77"/>
      <c r="J8" s="77"/>
    </row>
    <row r="9" spans="1:10" s="79" customFormat="1" ht="12.75" customHeight="1">
      <c r="A9" s="75"/>
      <c r="B9" s="74"/>
      <c r="C9" s="74"/>
      <c r="D9" s="76"/>
      <c r="E9" s="77"/>
      <c r="F9" s="77"/>
      <c r="G9" s="78"/>
      <c r="H9" s="77"/>
      <c r="I9" s="77"/>
      <c r="J9" s="77"/>
    </row>
    <row r="10" spans="2:11" ht="12.75" customHeight="1">
      <c r="B10" s="53"/>
      <c r="C10" s="53"/>
      <c r="D10" s="53"/>
      <c r="K10" s="180"/>
    </row>
    <row r="11" spans="1:4" ht="12.75" customHeight="1">
      <c r="A11" s="37">
        <v>1</v>
      </c>
      <c r="B11" s="19" t="s">
        <v>258</v>
      </c>
      <c r="C11" s="19"/>
      <c r="D11" s="137"/>
    </row>
    <row r="12" spans="1:11" ht="12.75" customHeight="1">
      <c r="A12" s="37"/>
      <c r="B12" s="37" t="s">
        <v>225</v>
      </c>
      <c r="C12" s="37"/>
      <c r="D12" s="37"/>
      <c r="E12" s="37"/>
      <c r="F12" s="37"/>
      <c r="G12" s="37"/>
      <c r="H12" s="37"/>
      <c r="I12" s="37"/>
      <c r="J12" s="37"/>
      <c r="K12" s="37"/>
    </row>
    <row r="13" spans="1:11" ht="12.75" customHeight="1">
      <c r="A13" s="37"/>
      <c r="B13" s="37" t="s">
        <v>112</v>
      </c>
      <c r="C13" s="37"/>
      <c r="D13" s="37"/>
      <c r="E13" s="37"/>
      <c r="F13" s="37"/>
      <c r="G13" s="37"/>
      <c r="H13" s="37"/>
      <c r="I13" s="37"/>
      <c r="J13" s="37"/>
      <c r="K13" s="37"/>
    </row>
    <row r="14" spans="1:11" ht="12.75" customHeight="1">
      <c r="A14" s="37"/>
      <c r="B14" s="37" t="s">
        <v>226</v>
      </c>
      <c r="C14" s="37"/>
      <c r="D14" s="37"/>
      <c r="E14" s="37"/>
      <c r="F14" s="37"/>
      <c r="G14" s="37"/>
      <c r="H14" s="37"/>
      <c r="I14" s="37"/>
      <c r="J14" s="37"/>
      <c r="K14" s="37"/>
    </row>
    <row r="15" spans="1:11" ht="12.75" customHeight="1">
      <c r="A15" s="37"/>
      <c r="B15" s="37"/>
      <c r="C15" s="37"/>
      <c r="D15" s="37"/>
      <c r="E15" s="37"/>
      <c r="F15" s="37"/>
      <c r="G15" s="37"/>
      <c r="H15" s="37"/>
      <c r="I15" s="37"/>
      <c r="J15" s="37"/>
      <c r="K15" s="37"/>
    </row>
    <row r="16" spans="1:11" ht="12.75" customHeight="1">
      <c r="A16" s="37"/>
      <c r="B16" s="37" t="s">
        <v>450</v>
      </c>
      <c r="C16" s="37"/>
      <c r="D16" s="37"/>
      <c r="E16" s="37"/>
      <c r="F16" s="37"/>
      <c r="G16" s="37"/>
      <c r="H16" s="37"/>
      <c r="I16" s="37"/>
      <c r="J16" s="37"/>
      <c r="K16" s="37"/>
    </row>
    <row r="17" spans="1:11" ht="12.75" customHeight="1">
      <c r="A17" s="37"/>
      <c r="B17" s="37" t="s">
        <v>451</v>
      </c>
      <c r="C17" s="37"/>
      <c r="D17" s="37"/>
      <c r="E17" s="37"/>
      <c r="F17" s="37"/>
      <c r="G17" s="37"/>
      <c r="H17" s="37"/>
      <c r="I17" s="37"/>
      <c r="J17" s="37"/>
      <c r="K17" s="37"/>
    </row>
    <row r="18" spans="1:11" ht="12.75" customHeight="1">
      <c r="A18" s="37"/>
      <c r="B18" s="37" t="s">
        <v>227</v>
      </c>
      <c r="C18" s="37"/>
      <c r="D18" s="37"/>
      <c r="E18" s="37"/>
      <c r="F18" s="37"/>
      <c r="G18" s="37"/>
      <c r="H18" s="37"/>
      <c r="I18" s="37"/>
      <c r="J18" s="37"/>
      <c r="K18" s="37"/>
    </row>
    <row r="19" spans="1:11" ht="12.75" customHeight="1">
      <c r="A19" s="37"/>
      <c r="B19" s="37" t="s">
        <v>452</v>
      </c>
      <c r="C19" s="37"/>
      <c r="D19" s="37"/>
      <c r="E19" s="37"/>
      <c r="F19" s="37"/>
      <c r="G19" s="37"/>
      <c r="H19" s="37"/>
      <c r="I19" s="37"/>
      <c r="J19" s="37"/>
      <c r="K19" s="37"/>
    </row>
    <row r="20" spans="1:11" s="52" customFormat="1" ht="12.75" customHeight="1">
      <c r="A20" s="37"/>
      <c r="B20" s="25"/>
      <c r="C20" s="25"/>
      <c r="D20" s="25"/>
      <c r="E20" s="25"/>
      <c r="F20" s="25"/>
      <c r="G20" s="25"/>
      <c r="H20" s="25"/>
      <c r="I20" s="25"/>
      <c r="J20" s="25"/>
      <c r="K20" s="25"/>
    </row>
    <row r="21" spans="1:9" ht="12.75" customHeight="1">
      <c r="A21" s="37">
        <v>2</v>
      </c>
      <c r="B21" s="36" t="s">
        <v>351</v>
      </c>
      <c r="C21" s="36"/>
      <c r="D21" s="55"/>
      <c r="E21" s="39"/>
      <c r="G21" s="39"/>
      <c r="I21" s="39"/>
    </row>
    <row r="22" spans="1:9" ht="12.75" customHeight="1">
      <c r="A22" s="37"/>
      <c r="B22" s="37" t="s">
        <v>228</v>
      </c>
      <c r="C22" s="36"/>
      <c r="D22" s="55"/>
      <c r="E22" s="39"/>
      <c r="G22" s="39"/>
      <c r="I22" s="39"/>
    </row>
    <row r="23" spans="1:9" ht="12.75" customHeight="1">
      <c r="A23" s="37"/>
      <c r="B23" s="37" t="s">
        <v>229</v>
      </c>
      <c r="C23" s="36"/>
      <c r="D23" s="55"/>
      <c r="E23" s="39"/>
      <c r="G23" s="39"/>
      <c r="I23" s="39"/>
    </row>
    <row r="24" spans="1:9" ht="12.75" customHeight="1">
      <c r="A24" s="37"/>
      <c r="B24" s="37" t="s">
        <v>230</v>
      </c>
      <c r="C24" s="36"/>
      <c r="D24" s="55"/>
      <c r="E24" s="39"/>
      <c r="G24" s="39"/>
      <c r="I24" s="39"/>
    </row>
    <row r="25" spans="1:9" ht="12.75" customHeight="1">
      <c r="A25" s="37"/>
      <c r="B25" s="37" t="s">
        <v>231</v>
      </c>
      <c r="C25" s="36"/>
      <c r="D25" s="55"/>
      <c r="E25" s="39"/>
      <c r="G25" s="39"/>
      <c r="I25" s="39"/>
    </row>
    <row r="26" spans="1:11" ht="12.75" customHeight="1">
      <c r="A26" s="37"/>
      <c r="B26" s="136"/>
      <c r="C26" s="136"/>
      <c r="D26" s="136"/>
      <c r="E26" s="136"/>
      <c r="F26" s="136"/>
      <c r="G26" s="136"/>
      <c r="H26" s="136"/>
      <c r="I26" s="136"/>
      <c r="J26" s="136"/>
      <c r="K26" s="136"/>
    </row>
    <row r="27" spans="1:11" ht="12.75" customHeight="1">
      <c r="A27" s="37">
        <v>3</v>
      </c>
      <c r="B27" s="19" t="s">
        <v>77</v>
      </c>
      <c r="C27" s="19"/>
      <c r="D27" s="19"/>
      <c r="E27" s="15"/>
      <c r="F27" s="15"/>
      <c r="H27" s="15"/>
      <c r="I27" s="15"/>
      <c r="J27" s="15"/>
      <c r="K27" s="15"/>
    </row>
    <row r="28" spans="1:7" ht="12.75" customHeight="1">
      <c r="A28" s="37"/>
      <c r="B28" s="132" t="s">
        <v>119</v>
      </c>
      <c r="C28" s="132"/>
      <c r="D28" s="172"/>
      <c r="E28" s="172"/>
      <c r="F28" s="172"/>
      <c r="G28" s="173"/>
    </row>
    <row r="29" spans="1:4" ht="12.75" customHeight="1">
      <c r="A29" s="37"/>
      <c r="B29" s="132" t="s">
        <v>120</v>
      </c>
      <c r="C29" s="37"/>
      <c r="D29" s="52"/>
    </row>
    <row r="30" spans="1:4" ht="12.75" customHeight="1">
      <c r="A30" s="37"/>
      <c r="B30" s="132"/>
      <c r="C30" s="37"/>
      <c r="D30" s="52"/>
    </row>
    <row r="31" spans="1:4" ht="12.75" customHeight="1">
      <c r="A31" s="37"/>
      <c r="B31" s="37" t="s">
        <v>121</v>
      </c>
      <c r="C31" s="37"/>
      <c r="D31" s="52"/>
    </row>
    <row r="32" spans="1:7" ht="12.75" customHeight="1">
      <c r="A32" s="37"/>
      <c r="B32" s="37" t="s">
        <v>453</v>
      </c>
      <c r="C32" s="37"/>
      <c r="D32" s="52"/>
      <c r="G32" s="181"/>
    </row>
    <row r="33" spans="1:11" ht="12.75" customHeight="1">
      <c r="A33" s="37"/>
      <c r="B33" s="132"/>
      <c r="C33" s="21"/>
      <c r="D33" s="19"/>
      <c r="E33" s="15"/>
      <c r="F33" s="15"/>
      <c r="H33" s="15"/>
      <c r="I33" s="15"/>
      <c r="J33" s="15"/>
      <c r="K33" s="15"/>
    </row>
    <row r="34" spans="1:11" ht="12.75" customHeight="1">
      <c r="A34" s="37"/>
      <c r="B34" s="132" t="s">
        <v>122</v>
      </c>
      <c r="C34" s="21"/>
      <c r="D34" s="19"/>
      <c r="E34" s="15"/>
      <c r="F34" s="15"/>
      <c r="H34" s="15"/>
      <c r="I34" s="15"/>
      <c r="J34" s="15"/>
      <c r="K34" s="15"/>
    </row>
    <row r="35" spans="1:11" ht="12.75" customHeight="1">
      <c r="A35" s="37"/>
      <c r="B35" s="132" t="s">
        <v>123</v>
      </c>
      <c r="C35" s="21"/>
      <c r="D35" s="19"/>
      <c r="E35" s="15"/>
      <c r="F35" s="15"/>
      <c r="H35" s="15"/>
      <c r="I35" s="15"/>
      <c r="J35" s="15"/>
      <c r="K35" s="15"/>
    </row>
    <row r="36" spans="1:11" ht="12.75" customHeight="1">
      <c r="A36" s="37"/>
      <c r="B36" s="152"/>
      <c r="C36" s="21"/>
      <c r="D36" s="19"/>
      <c r="E36" s="15"/>
      <c r="F36" s="15"/>
      <c r="H36" s="15"/>
      <c r="I36" s="15"/>
      <c r="J36" s="15"/>
      <c r="K36" s="15"/>
    </row>
    <row r="37" spans="1:11" ht="12.75" customHeight="1">
      <c r="A37" s="37"/>
      <c r="B37" s="21" t="s">
        <v>83</v>
      </c>
      <c r="C37" s="21"/>
      <c r="D37" s="19"/>
      <c r="E37" s="15"/>
      <c r="F37" s="15"/>
      <c r="H37" s="15"/>
      <c r="I37" s="15"/>
      <c r="J37" s="15"/>
      <c r="K37" s="15"/>
    </row>
    <row r="38" spans="1:11" ht="12.75" customHeight="1">
      <c r="A38" s="37"/>
      <c r="B38" s="21"/>
      <c r="C38" s="21"/>
      <c r="D38" s="19"/>
      <c r="E38" s="15"/>
      <c r="F38" s="15"/>
      <c r="H38" s="15"/>
      <c r="I38" s="15"/>
      <c r="J38" s="15"/>
      <c r="K38" s="15"/>
    </row>
    <row r="39" spans="1:11" ht="12.75" customHeight="1">
      <c r="A39" s="37"/>
      <c r="B39" s="21"/>
      <c r="C39" s="21"/>
      <c r="D39" s="19"/>
      <c r="E39" s="15"/>
      <c r="F39" s="15"/>
      <c r="H39" s="15"/>
      <c r="I39" s="15"/>
      <c r="J39" s="15"/>
      <c r="K39" s="15"/>
    </row>
    <row r="40" spans="1:11" ht="12.75" customHeight="1">
      <c r="A40" s="37">
        <v>4</v>
      </c>
      <c r="B40" s="19" t="s">
        <v>251</v>
      </c>
      <c r="C40" s="21"/>
      <c r="D40" s="19"/>
      <c r="E40" s="15"/>
      <c r="F40" s="15"/>
      <c r="H40" s="15"/>
      <c r="I40" s="15"/>
      <c r="J40" s="15"/>
      <c r="K40" s="15"/>
    </row>
    <row r="41" spans="1:11" ht="12.75" customHeight="1">
      <c r="A41" s="37"/>
      <c r="B41" s="21" t="s">
        <v>260</v>
      </c>
      <c r="C41" s="21"/>
      <c r="D41" s="19"/>
      <c r="E41" s="15"/>
      <c r="F41" s="15"/>
      <c r="H41" s="15"/>
      <c r="I41" s="15"/>
      <c r="J41" s="15"/>
      <c r="K41" s="15"/>
    </row>
    <row r="42" spans="1:11" ht="12.75" customHeight="1">
      <c r="A42" s="37"/>
      <c r="B42" s="21"/>
      <c r="C42" s="21"/>
      <c r="D42" s="21"/>
      <c r="E42" s="15"/>
      <c r="F42" s="15"/>
      <c r="H42" s="15"/>
      <c r="I42" s="15"/>
      <c r="J42" s="15"/>
      <c r="K42" s="15"/>
    </row>
    <row r="43" spans="1:3" ht="12.75" customHeight="1">
      <c r="A43" s="37">
        <v>5</v>
      </c>
      <c r="B43" s="19" t="s">
        <v>354</v>
      </c>
      <c r="C43" s="19"/>
    </row>
    <row r="44" spans="1:4" ht="12.75" customHeight="1">
      <c r="A44" s="37"/>
      <c r="B44" s="21" t="s">
        <v>260</v>
      </c>
      <c r="C44" s="21"/>
      <c r="D44" s="55"/>
    </row>
    <row r="45" spans="2:4" ht="12.75" customHeight="1">
      <c r="B45" s="52"/>
      <c r="C45" s="52"/>
      <c r="D45" s="52"/>
    </row>
    <row r="46" spans="1:4" ht="12.75" customHeight="1">
      <c r="A46" s="37">
        <v>6</v>
      </c>
      <c r="B46" s="19" t="s">
        <v>196</v>
      </c>
      <c r="C46" s="52"/>
      <c r="D46" s="52"/>
    </row>
    <row r="47" spans="1:11" ht="12.75" customHeight="1">
      <c r="A47" s="37"/>
      <c r="B47" s="19"/>
      <c r="C47" s="52"/>
      <c r="D47" s="52"/>
      <c r="E47" s="201" t="s">
        <v>255</v>
      </c>
      <c r="F47" s="201"/>
      <c r="G47" s="201"/>
      <c r="I47" s="201" t="s">
        <v>259</v>
      </c>
      <c r="J47" s="201"/>
      <c r="K47" s="201"/>
    </row>
    <row r="48" spans="1:11" ht="12.75" customHeight="1">
      <c r="A48" s="37"/>
      <c r="B48" s="19"/>
      <c r="C48" s="52"/>
      <c r="D48" s="52"/>
      <c r="G48" s="175" t="s">
        <v>194</v>
      </c>
      <c r="K48" s="175" t="s">
        <v>194</v>
      </c>
    </row>
    <row r="49" spans="1:11" ht="12.75" customHeight="1">
      <c r="A49" s="37"/>
      <c r="B49" s="19"/>
      <c r="C49" s="52"/>
      <c r="D49" s="52"/>
      <c r="E49" s="39" t="s">
        <v>17</v>
      </c>
      <c r="G49" s="175" t="s">
        <v>256</v>
      </c>
      <c r="I49" s="39" t="s">
        <v>17</v>
      </c>
      <c r="K49" s="175" t="s">
        <v>256</v>
      </c>
    </row>
    <row r="50" spans="1:11" ht="12.75" customHeight="1">
      <c r="A50" s="37"/>
      <c r="B50" s="19"/>
      <c r="C50" s="52"/>
      <c r="D50" s="52"/>
      <c r="E50" s="175" t="s">
        <v>347</v>
      </c>
      <c r="G50" s="175" t="s">
        <v>347</v>
      </c>
      <c r="I50" s="175" t="s">
        <v>348</v>
      </c>
      <c r="K50" s="175" t="s">
        <v>349</v>
      </c>
    </row>
    <row r="51" spans="1:11" ht="12.75" customHeight="1">
      <c r="A51" s="37"/>
      <c r="C51" s="27"/>
      <c r="D51" s="27"/>
      <c r="E51" s="202" t="s">
        <v>34</v>
      </c>
      <c r="F51" s="21"/>
      <c r="G51" s="69" t="s">
        <v>35</v>
      </c>
      <c r="H51" s="21"/>
      <c r="I51" s="202" t="s">
        <v>34</v>
      </c>
      <c r="J51" s="21"/>
      <c r="K51" s="69" t="s">
        <v>35</v>
      </c>
    </row>
    <row r="52" spans="1:11" ht="12.75" customHeight="1">
      <c r="A52" s="37"/>
      <c r="C52" s="27"/>
      <c r="D52" s="27"/>
      <c r="E52" s="38" t="s">
        <v>94</v>
      </c>
      <c r="F52" s="21"/>
      <c r="G52" s="68" t="s">
        <v>94</v>
      </c>
      <c r="H52" s="21"/>
      <c r="I52" s="38" t="s">
        <v>94</v>
      </c>
      <c r="J52" s="21"/>
      <c r="K52" s="68" t="s">
        <v>94</v>
      </c>
    </row>
    <row r="53" spans="1:11" ht="12.75" customHeight="1">
      <c r="A53" s="37"/>
      <c r="B53" s="27"/>
      <c r="C53" s="27"/>
      <c r="D53" s="27"/>
      <c r="E53" s="38"/>
      <c r="F53" s="21"/>
      <c r="G53" s="68"/>
      <c r="H53" s="21"/>
      <c r="I53" s="38"/>
      <c r="J53" s="21"/>
      <c r="K53" s="68"/>
    </row>
    <row r="54" spans="1:11" ht="12.75" customHeight="1">
      <c r="A54" s="37"/>
      <c r="B54" s="134" t="s">
        <v>355</v>
      </c>
      <c r="C54" s="25"/>
      <c r="D54" s="25"/>
      <c r="E54" s="22"/>
      <c r="F54" s="22"/>
      <c r="G54" s="67"/>
      <c r="H54" s="22"/>
      <c r="I54" s="22"/>
      <c r="J54" s="22"/>
      <c r="K54" s="67"/>
    </row>
    <row r="55" spans="1:11" ht="12.75" customHeight="1">
      <c r="A55" s="37"/>
      <c r="B55" s="117" t="s">
        <v>118</v>
      </c>
      <c r="C55" s="117"/>
      <c r="D55" s="25"/>
      <c r="E55" s="15"/>
      <c r="F55" s="22"/>
      <c r="G55" s="33"/>
      <c r="H55" s="22"/>
      <c r="I55" s="22"/>
      <c r="J55" s="22"/>
      <c r="K55" s="67"/>
    </row>
    <row r="56" spans="1:11" ht="12.75" customHeight="1">
      <c r="A56" s="37"/>
      <c r="B56" s="117"/>
      <c r="C56" s="117" t="s">
        <v>356</v>
      </c>
      <c r="D56" s="25"/>
      <c r="E56" s="15">
        <v>0</v>
      </c>
      <c r="F56" s="22"/>
      <c r="G56" s="33">
        <v>0</v>
      </c>
      <c r="H56" s="22"/>
      <c r="I56" s="22">
        <v>0</v>
      </c>
      <c r="J56" s="22"/>
      <c r="K56" s="67">
        <v>-64</v>
      </c>
    </row>
    <row r="57" spans="1:11" ht="12.75" customHeight="1">
      <c r="A57" s="37"/>
      <c r="B57" s="117"/>
      <c r="C57" s="117" t="s">
        <v>475</v>
      </c>
      <c r="D57" s="25"/>
      <c r="E57" s="15">
        <v>6</v>
      </c>
      <c r="F57" s="22"/>
      <c r="G57" s="33">
        <v>0</v>
      </c>
      <c r="H57" s="22"/>
      <c r="I57" s="22">
        <v>12</v>
      </c>
      <c r="J57" s="22"/>
      <c r="K57" s="67">
        <v>0</v>
      </c>
    </row>
    <row r="58" spans="1:11" ht="12.75" customHeight="1" hidden="1">
      <c r="A58" s="37"/>
      <c r="B58" s="135" t="s">
        <v>357</v>
      </c>
      <c r="C58" s="117"/>
      <c r="D58" s="117"/>
      <c r="E58" s="15"/>
      <c r="F58" s="22"/>
      <c r="G58" s="33"/>
      <c r="H58" s="22"/>
      <c r="I58" s="22"/>
      <c r="J58" s="22"/>
      <c r="K58" s="67"/>
    </row>
    <row r="59" spans="1:11" ht="12.75" customHeight="1" hidden="1">
      <c r="A59" s="37"/>
      <c r="B59" s="117" t="s">
        <v>118</v>
      </c>
      <c r="C59" s="117"/>
      <c r="D59" s="117"/>
      <c r="E59" s="15">
        <v>0</v>
      </c>
      <c r="F59" s="22"/>
      <c r="G59" s="33">
        <v>0</v>
      </c>
      <c r="H59" s="22"/>
      <c r="I59" s="22">
        <v>0</v>
      </c>
      <c r="J59" s="22"/>
      <c r="K59" s="67">
        <v>0</v>
      </c>
    </row>
    <row r="60" spans="1:11" ht="12.75" customHeight="1" hidden="1">
      <c r="A60" s="37"/>
      <c r="B60" s="134" t="s">
        <v>476</v>
      </c>
      <c r="C60" s="117"/>
      <c r="D60" s="117"/>
      <c r="E60" s="15"/>
      <c r="F60" s="22"/>
      <c r="G60" s="33"/>
      <c r="H60" s="22"/>
      <c r="I60" s="22"/>
      <c r="J60" s="22"/>
      <c r="K60" s="67"/>
    </row>
    <row r="61" spans="1:11" ht="12.75" customHeight="1" hidden="1">
      <c r="A61" s="37"/>
      <c r="B61" s="117" t="s">
        <v>118</v>
      </c>
      <c r="C61" s="117"/>
      <c r="D61" s="117"/>
      <c r="E61" s="15">
        <v>0</v>
      </c>
      <c r="F61" s="22"/>
      <c r="G61" s="33">
        <v>0</v>
      </c>
      <c r="H61" s="22"/>
      <c r="I61" s="22">
        <v>0</v>
      </c>
      <c r="J61" s="22"/>
      <c r="K61" s="67">
        <v>0</v>
      </c>
    </row>
    <row r="62" spans="1:11" ht="12.75" customHeight="1" hidden="1">
      <c r="A62" s="37"/>
      <c r="B62" s="117" t="s">
        <v>111</v>
      </c>
      <c r="C62" s="117"/>
      <c r="D62" s="117"/>
      <c r="E62" s="15">
        <v>0</v>
      </c>
      <c r="F62" s="22"/>
      <c r="G62" s="33"/>
      <c r="H62" s="22"/>
      <c r="I62" s="22">
        <v>0</v>
      </c>
      <c r="J62" s="22"/>
      <c r="K62" s="67"/>
    </row>
    <row r="63" spans="1:11" ht="12.75" customHeight="1" thickBot="1">
      <c r="A63" s="37"/>
      <c r="B63" s="27"/>
      <c r="C63" s="27"/>
      <c r="D63" s="27"/>
      <c r="E63" s="90">
        <f>SUM(E54:E62)</f>
        <v>6</v>
      </c>
      <c r="F63" s="22"/>
      <c r="G63" s="97">
        <f>SUM(G54:G62)</f>
        <v>0</v>
      </c>
      <c r="H63" s="22"/>
      <c r="I63" s="90">
        <f>SUM(I54:I62)</f>
        <v>12</v>
      </c>
      <c r="J63" s="22"/>
      <c r="K63" s="97">
        <f>SUM(K54:K62)</f>
        <v>-64</v>
      </c>
    </row>
    <row r="64" spans="1:11" ht="12.75" customHeight="1">
      <c r="A64" s="37"/>
      <c r="B64" s="27"/>
      <c r="C64" s="27"/>
      <c r="D64" s="27"/>
      <c r="E64" s="15"/>
      <c r="F64" s="22"/>
      <c r="G64" s="33"/>
      <c r="H64" s="22"/>
      <c r="I64" s="15"/>
      <c r="J64" s="22"/>
      <c r="K64" s="33"/>
    </row>
    <row r="65" spans="1:11" ht="12.75" customHeight="1">
      <c r="A65" s="37"/>
      <c r="B65" s="28" t="s">
        <v>375</v>
      </c>
      <c r="D65" s="21"/>
      <c r="E65" s="21"/>
      <c r="F65" s="21"/>
      <c r="G65" s="22"/>
      <c r="H65" s="21"/>
      <c r="I65" s="21"/>
      <c r="J65" s="21"/>
      <c r="K65" s="21"/>
    </row>
    <row r="66" spans="2:4" ht="12.75" customHeight="1">
      <c r="B66" s="52"/>
      <c r="C66" s="52"/>
      <c r="D66" s="52"/>
    </row>
    <row r="67" spans="1:11" ht="12.75" customHeight="1">
      <c r="A67" s="37">
        <v>7</v>
      </c>
      <c r="B67" s="27" t="s">
        <v>352</v>
      </c>
      <c r="C67" s="27"/>
      <c r="D67" s="27"/>
      <c r="E67" s="21"/>
      <c r="F67" s="21"/>
      <c r="G67" s="22"/>
      <c r="H67" s="21"/>
      <c r="I67" s="21"/>
      <c r="J67" s="21"/>
      <c r="K67" s="21"/>
    </row>
    <row r="68" spans="1:11" ht="12.75" customHeight="1">
      <c r="A68" s="37"/>
      <c r="B68" s="28" t="s">
        <v>376</v>
      </c>
      <c r="D68" s="25"/>
      <c r="E68" s="21"/>
      <c r="F68" s="21"/>
      <c r="G68" s="22"/>
      <c r="H68" s="21"/>
      <c r="I68" s="21"/>
      <c r="J68" s="21"/>
      <c r="K68" s="21"/>
    </row>
    <row r="69" spans="1:11" ht="12.75" customHeight="1">
      <c r="A69" s="37"/>
      <c r="D69" s="25"/>
      <c r="E69" s="21"/>
      <c r="F69" s="21"/>
      <c r="G69" s="22"/>
      <c r="H69" s="21"/>
      <c r="I69" s="21"/>
      <c r="J69" s="21"/>
      <c r="K69" s="21"/>
    </row>
    <row r="70" spans="1:11" ht="12.75" customHeight="1">
      <c r="A70" s="37"/>
      <c r="D70" s="25"/>
      <c r="E70" s="21"/>
      <c r="F70" s="21"/>
      <c r="G70" s="22"/>
      <c r="H70" s="21"/>
      <c r="I70" s="21"/>
      <c r="J70" s="21"/>
      <c r="K70" s="21"/>
    </row>
    <row r="71" spans="1:11" ht="12.75" customHeight="1">
      <c r="A71" s="37"/>
      <c r="D71" s="25"/>
      <c r="E71" s="21"/>
      <c r="F71" s="21"/>
      <c r="G71" s="22"/>
      <c r="H71" s="21"/>
      <c r="I71" s="21"/>
      <c r="J71" s="21"/>
      <c r="K71" s="21"/>
    </row>
    <row r="72" spans="1:11" ht="12.75" customHeight="1">
      <c r="A72" s="37"/>
      <c r="D72" s="25"/>
      <c r="E72" s="21"/>
      <c r="F72" s="21"/>
      <c r="G72" s="22"/>
      <c r="H72" s="21"/>
      <c r="I72" s="21"/>
      <c r="J72" s="21"/>
      <c r="K72" s="21"/>
    </row>
    <row r="73" spans="1:11" ht="12.75" customHeight="1">
      <c r="A73" s="37"/>
      <c r="D73" s="25"/>
      <c r="E73" s="21"/>
      <c r="F73" s="21"/>
      <c r="G73" s="22"/>
      <c r="H73" s="21"/>
      <c r="I73" s="21"/>
      <c r="J73" s="21"/>
      <c r="K73" s="21"/>
    </row>
    <row r="74" spans="1:11" ht="12.75" customHeight="1">
      <c r="A74" s="37"/>
      <c r="D74" s="25"/>
      <c r="E74" s="21"/>
      <c r="F74" s="21"/>
      <c r="G74" s="22"/>
      <c r="H74" s="21"/>
      <c r="I74" s="21"/>
      <c r="J74" s="21"/>
      <c r="K74" s="21"/>
    </row>
    <row r="75" spans="1:11" ht="12.75" customHeight="1">
      <c r="A75" s="37"/>
      <c r="D75" s="25"/>
      <c r="E75" s="21"/>
      <c r="F75" s="21"/>
      <c r="G75" s="22"/>
      <c r="H75" s="21"/>
      <c r="I75" s="21"/>
      <c r="J75" s="21"/>
      <c r="K75" s="21"/>
    </row>
    <row r="76" spans="1:11" ht="12.75" customHeight="1">
      <c r="A76" s="37"/>
      <c r="D76" s="25"/>
      <c r="E76" s="21"/>
      <c r="F76" s="21"/>
      <c r="G76" s="22"/>
      <c r="H76" s="21"/>
      <c r="I76" s="21"/>
      <c r="J76" s="21"/>
      <c r="K76" s="21"/>
    </row>
    <row r="77" spans="1:11" ht="12.75" customHeight="1">
      <c r="A77" s="37">
        <v>8</v>
      </c>
      <c r="B77" s="27" t="s">
        <v>292</v>
      </c>
      <c r="C77" s="27"/>
      <c r="D77" s="27"/>
      <c r="E77" s="21"/>
      <c r="F77" s="21"/>
      <c r="G77" s="22"/>
      <c r="H77" s="21"/>
      <c r="I77" s="21"/>
      <c r="J77" s="21"/>
      <c r="K77" s="21"/>
    </row>
    <row r="78" spans="1:11" ht="12.75" customHeight="1">
      <c r="A78" s="37"/>
      <c r="B78" s="25" t="s">
        <v>147</v>
      </c>
      <c r="C78" s="25"/>
      <c r="D78" s="25"/>
      <c r="E78" s="21"/>
      <c r="F78" s="21"/>
      <c r="G78" s="22"/>
      <c r="H78" s="21"/>
      <c r="I78" s="21"/>
      <c r="J78" s="21"/>
      <c r="K78" s="38"/>
    </row>
    <row r="79" spans="1:11" ht="12.75" customHeight="1">
      <c r="A79" s="37"/>
      <c r="B79" s="25"/>
      <c r="C79" s="25"/>
      <c r="D79" s="25"/>
      <c r="E79" s="21"/>
      <c r="F79" s="21"/>
      <c r="G79" s="22"/>
      <c r="H79" s="21"/>
      <c r="I79" s="21"/>
      <c r="J79" s="21"/>
      <c r="K79" s="38" t="s">
        <v>254</v>
      </c>
    </row>
    <row r="80" spans="1:11" ht="12.75" customHeight="1">
      <c r="A80" s="37"/>
      <c r="B80" s="21"/>
      <c r="C80" s="21"/>
      <c r="D80" s="21"/>
      <c r="E80" s="21"/>
      <c r="F80" s="21"/>
      <c r="G80" s="22"/>
      <c r="H80" s="21"/>
      <c r="I80" s="21"/>
      <c r="J80" s="21"/>
      <c r="K80" s="202" t="s">
        <v>34</v>
      </c>
    </row>
    <row r="81" spans="1:11" ht="12.75" customHeight="1">
      <c r="A81" s="37"/>
      <c r="B81" s="25"/>
      <c r="C81" s="25"/>
      <c r="D81" s="25"/>
      <c r="E81" s="21"/>
      <c r="F81" s="21"/>
      <c r="G81" s="22"/>
      <c r="H81" s="21"/>
      <c r="I81" s="21"/>
      <c r="J81" s="21"/>
      <c r="K81" s="39" t="s">
        <v>94</v>
      </c>
    </row>
    <row r="82" spans="1:11" ht="12.75" customHeight="1">
      <c r="A82" s="37"/>
      <c r="B82" s="25"/>
      <c r="C82" s="25"/>
      <c r="D82" s="25"/>
      <c r="E82" s="21"/>
      <c r="F82" s="21"/>
      <c r="G82" s="22"/>
      <c r="H82" s="21"/>
      <c r="I82" s="21"/>
      <c r="J82" s="21"/>
      <c r="K82" s="39"/>
    </row>
    <row r="83" spans="1:11" s="52" customFormat="1" ht="18" customHeight="1" thickBot="1">
      <c r="A83" s="37"/>
      <c r="B83" s="25" t="s">
        <v>396</v>
      </c>
      <c r="C83" s="25"/>
      <c r="D83" s="25" t="s">
        <v>397</v>
      </c>
      <c r="E83" s="25"/>
      <c r="F83" s="25"/>
      <c r="G83" s="80"/>
      <c r="H83" s="25"/>
      <c r="I83" s="80"/>
      <c r="J83" s="25"/>
      <c r="K83" s="186">
        <v>10064</v>
      </c>
    </row>
    <row r="84" spans="1:11" s="52" customFormat="1" ht="18" customHeight="1" thickBot="1">
      <c r="A84" s="37"/>
      <c r="B84" s="25" t="s">
        <v>398</v>
      </c>
      <c r="C84" s="25"/>
      <c r="D84" s="25" t="s">
        <v>399</v>
      </c>
      <c r="E84" s="25"/>
      <c r="F84" s="25"/>
      <c r="G84" s="80"/>
      <c r="H84" s="25"/>
      <c r="I84" s="25"/>
      <c r="J84" s="25"/>
      <c r="K84" s="187">
        <f>+'BS'!D23</f>
        <v>721</v>
      </c>
    </row>
    <row r="85" spans="1:11" s="52" customFormat="1" ht="18" customHeight="1" thickBot="1">
      <c r="A85" s="37"/>
      <c r="B85" s="25" t="s">
        <v>400</v>
      </c>
      <c r="C85" s="25"/>
      <c r="D85" s="25" t="s">
        <v>232</v>
      </c>
      <c r="E85" s="25"/>
      <c r="F85" s="25"/>
      <c r="G85" s="80"/>
      <c r="H85" s="25"/>
      <c r="I85" s="25"/>
      <c r="J85" s="25"/>
      <c r="K85" s="188">
        <v>619</v>
      </c>
    </row>
    <row r="86" spans="1:10" s="52" customFormat="1" ht="12.75" customHeight="1">
      <c r="A86" s="37"/>
      <c r="B86" s="25"/>
      <c r="C86" s="25"/>
      <c r="D86" s="25"/>
      <c r="E86" s="25"/>
      <c r="F86" s="25"/>
      <c r="G86" s="80"/>
      <c r="H86" s="26"/>
      <c r="I86" s="111"/>
      <c r="J86" s="110"/>
    </row>
    <row r="87" spans="1:10" s="52" customFormat="1" ht="12.75" customHeight="1">
      <c r="A87" s="37"/>
      <c r="B87" s="25" t="s">
        <v>405</v>
      </c>
      <c r="C87" s="25"/>
      <c r="D87" s="25"/>
      <c r="E87" s="25"/>
      <c r="F87" s="25"/>
      <c r="G87" s="80"/>
      <c r="H87" s="26"/>
      <c r="I87" s="111"/>
      <c r="J87" s="110"/>
    </row>
    <row r="88" spans="1:10" s="52" customFormat="1" ht="12.75" customHeight="1">
      <c r="A88" s="37"/>
      <c r="B88" s="25" t="s">
        <v>404</v>
      </c>
      <c r="C88" s="25"/>
      <c r="D88" s="25"/>
      <c r="E88" s="25"/>
      <c r="F88" s="25"/>
      <c r="G88" s="80"/>
      <c r="H88" s="26"/>
      <c r="I88" s="111"/>
      <c r="J88" s="110"/>
    </row>
    <row r="89" spans="1:10" s="52" customFormat="1" ht="12.75" customHeight="1">
      <c r="A89" s="37"/>
      <c r="B89" s="25" t="s">
        <v>129</v>
      </c>
      <c r="C89" s="25"/>
      <c r="D89" s="25"/>
      <c r="E89" s="25"/>
      <c r="F89" s="25"/>
      <c r="G89" s="80"/>
      <c r="H89" s="26"/>
      <c r="I89" s="111"/>
      <c r="J89" s="110"/>
    </row>
    <row r="90" spans="1:10" s="52" customFormat="1" ht="12.75" customHeight="1">
      <c r="A90" s="37"/>
      <c r="B90" s="25"/>
      <c r="C90" s="25"/>
      <c r="D90" s="25"/>
      <c r="E90" s="25"/>
      <c r="F90" s="25"/>
      <c r="G90" s="80"/>
      <c r="H90" s="26"/>
      <c r="I90" s="111"/>
      <c r="J90" s="110"/>
    </row>
    <row r="91" spans="1:11" ht="12.75" customHeight="1">
      <c r="A91" s="37">
        <v>9</v>
      </c>
      <c r="B91" s="27" t="s">
        <v>20</v>
      </c>
      <c r="C91" s="27"/>
      <c r="D91" s="27"/>
      <c r="E91" s="21"/>
      <c r="F91" s="21"/>
      <c r="G91" s="22"/>
      <c r="H91" s="21"/>
      <c r="I91" s="21"/>
      <c r="J91" s="21"/>
      <c r="K91" s="21"/>
    </row>
    <row r="92" spans="1:11" ht="12.75" customHeight="1">
      <c r="A92" s="37"/>
      <c r="B92" s="25" t="s">
        <v>233</v>
      </c>
      <c r="C92" s="25"/>
      <c r="D92" s="25"/>
      <c r="E92" s="21"/>
      <c r="F92" s="21"/>
      <c r="G92" s="22"/>
      <c r="H92" s="21"/>
      <c r="I92" s="21"/>
      <c r="J92" s="21"/>
      <c r="K92" s="21"/>
    </row>
    <row r="93" spans="1:4" ht="12.75" customHeight="1">
      <c r="A93" s="37"/>
      <c r="B93" s="21" t="s">
        <v>124</v>
      </c>
      <c r="C93" s="21"/>
      <c r="D93" s="52"/>
    </row>
    <row r="94" spans="1:4" ht="12.75" customHeight="1">
      <c r="A94" s="37"/>
      <c r="B94" s="21"/>
      <c r="C94" s="21"/>
      <c r="D94" s="52"/>
    </row>
    <row r="95" spans="1:10" ht="12.75" customHeight="1">
      <c r="A95" s="37"/>
      <c r="B95" s="21" t="s">
        <v>396</v>
      </c>
      <c r="C95" s="37" t="s">
        <v>201</v>
      </c>
      <c r="D95" s="37"/>
      <c r="E95" s="37"/>
      <c r="F95" s="37"/>
      <c r="G95" s="37"/>
      <c r="H95" s="37"/>
      <c r="I95" s="37"/>
      <c r="J95" s="37"/>
    </row>
    <row r="96" spans="1:10" ht="12.75" customHeight="1">
      <c r="A96" s="37"/>
      <c r="B96" s="21"/>
      <c r="C96" s="37" t="s">
        <v>126</v>
      </c>
      <c r="D96" s="37"/>
      <c r="E96" s="37"/>
      <c r="F96" s="37"/>
      <c r="G96" s="37"/>
      <c r="H96" s="37"/>
      <c r="I96" s="37"/>
      <c r="J96" s="37"/>
    </row>
    <row r="97" spans="1:10" ht="12.75" customHeight="1">
      <c r="A97" s="37"/>
      <c r="B97" s="21"/>
      <c r="C97" s="37" t="s">
        <v>202</v>
      </c>
      <c r="D97" s="37"/>
      <c r="E97" s="37"/>
      <c r="F97" s="37"/>
      <c r="G97" s="37"/>
      <c r="H97" s="37"/>
      <c r="I97" s="37"/>
      <c r="J97" s="37"/>
    </row>
    <row r="98" spans="1:10" ht="12.75" customHeight="1">
      <c r="A98" s="37"/>
      <c r="B98" s="21"/>
      <c r="C98" s="37" t="s">
        <v>203</v>
      </c>
      <c r="D98" s="37"/>
      <c r="E98" s="37"/>
      <c r="F98" s="37"/>
      <c r="G98" s="37"/>
      <c r="H98" s="37"/>
      <c r="I98" s="37"/>
      <c r="J98" s="37"/>
    </row>
    <row r="99" spans="1:10" ht="12.75" customHeight="1">
      <c r="A99" s="37"/>
      <c r="B99" s="21"/>
      <c r="C99" s="37" t="s">
        <v>127</v>
      </c>
      <c r="D99" s="37"/>
      <c r="E99" s="37"/>
      <c r="F99" s="37"/>
      <c r="G99" s="37"/>
      <c r="H99" s="37"/>
      <c r="I99" s="37"/>
      <c r="J99" s="37"/>
    </row>
    <row r="100" spans="1:10" ht="12.75" customHeight="1">
      <c r="A100" s="37"/>
      <c r="B100" s="21"/>
      <c r="C100" s="37" t="s">
        <v>204</v>
      </c>
      <c r="D100" s="37"/>
      <c r="E100" s="37"/>
      <c r="F100" s="37"/>
      <c r="G100" s="37"/>
      <c r="H100" s="37"/>
      <c r="I100" s="37"/>
      <c r="J100" s="37"/>
    </row>
    <row r="101" spans="1:10" ht="12.75" customHeight="1">
      <c r="A101" s="37"/>
      <c r="B101" s="21"/>
      <c r="C101" s="37" t="s">
        <v>128</v>
      </c>
      <c r="D101" s="37"/>
      <c r="E101" s="37"/>
      <c r="F101" s="37"/>
      <c r="G101" s="37"/>
      <c r="H101" s="37"/>
      <c r="I101" s="37"/>
      <c r="J101" s="37"/>
    </row>
    <row r="102" spans="1:10" ht="12.75" customHeight="1">
      <c r="A102" s="37"/>
      <c r="B102" s="21"/>
      <c r="C102" s="37" t="s">
        <v>205</v>
      </c>
      <c r="D102" s="37"/>
      <c r="E102" s="37"/>
      <c r="F102" s="37"/>
      <c r="G102" s="37"/>
      <c r="H102" s="37"/>
      <c r="I102" s="37"/>
      <c r="J102" s="37"/>
    </row>
    <row r="103" spans="1:10" ht="12.75" customHeight="1">
      <c r="A103" s="37"/>
      <c r="B103" s="21"/>
      <c r="C103" s="37" t="s">
        <v>206</v>
      </c>
      <c r="D103" s="37"/>
      <c r="E103" s="37"/>
      <c r="F103" s="37"/>
      <c r="G103" s="37"/>
      <c r="H103" s="37"/>
      <c r="I103" s="37"/>
      <c r="J103" s="37"/>
    </row>
    <row r="104" spans="1:10" ht="12.75" customHeight="1">
      <c r="A104" s="37"/>
      <c r="B104" s="21"/>
      <c r="C104" s="37"/>
      <c r="D104" s="37"/>
      <c r="E104" s="37"/>
      <c r="F104" s="37"/>
      <c r="G104" s="37"/>
      <c r="H104" s="37"/>
      <c r="I104" s="37"/>
      <c r="J104" s="37"/>
    </row>
    <row r="105" spans="1:10" s="52" customFormat="1" ht="12.75" customHeight="1">
      <c r="A105" s="37"/>
      <c r="B105" s="25"/>
      <c r="C105" s="37" t="s">
        <v>130</v>
      </c>
      <c r="D105" s="37"/>
      <c r="E105" s="37"/>
      <c r="F105" s="37"/>
      <c r="G105" s="37"/>
      <c r="H105" s="37"/>
      <c r="I105" s="37"/>
      <c r="J105" s="37"/>
    </row>
    <row r="106" spans="1:10" s="52" customFormat="1" ht="12.75" customHeight="1">
      <c r="A106" s="37"/>
      <c r="B106" s="25"/>
      <c r="C106" s="37" t="s">
        <v>131</v>
      </c>
      <c r="D106" s="37"/>
      <c r="E106" s="37"/>
      <c r="F106" s="37"/>
      <c r="G106" s="37"/>
      <c r="H106" s="37"/>
      <c r="I106" s="37"/>
      <c r="J106" s="37"/>
    </row>
    <row r="107" spans="1:10" ht="12.75" customHeight="1">
      <c r="A107" s="37"/>
      <c r="B107" s="21"/>
      <c r="C107" s="151"/>
      <c r="D107" s="151"/>
      <c r="E107" s="151"/>
      <c r="F107" s="151"/>
      <c r="G107" s="151"/>
      <c r="H107" s="151"/>
      <c r="I107" s="151"/>
      <c r="J107" s="151"/>
    </row>
    <row r="108" spans="1:4" ht="12.75" customHeight="1">
      <c r="A108" s="37"/>
      <c r="B108" s="25" t="s">
        <v>14</v>
      </c>
      <c r="C108" s="21" t="s">
        <v>172</v>
      </c>
      <c r="D108" s="52"/>
    </row>
    <row r="109" spans="1:4" ht="12.75" customHeight="1">
      <c r="A109" s="37"/>
      <c r="B109" s="139"/>
      <c r="C109" s="40" t="s">
        <v>15</v>
      </c>
      <c r="D109" s="52"/>
    </row>
    <row r="110" spans="1:4" ht="12.75" customHeight="1">
      <c r="A110" s="37"/>
      <c r="B110" s="139"/>
      <c r="C110" s="40" t="s">
        <v>173</v>
      </c>
      <c r="D110" s="52"/>
    </row>
    <row r="111" spans="1:4" ht="12.75" customHeight="1">
      <c r="A111" s="37"/>
      <c r="B111" s="139"/>
      <c r="C111" s="40" t="s">
        <v>174</v>
      </c>
      <c r="D111" s="52"/>
    </row>
    <row r="112" spans="1:4" ht="12.75" customHeight="1">
      <c r="A112" s="37"/>
      <c r="B112" s="139"/>
      <c r="C112" s="40" t="s">
        <v>175</v>
      </c>
      <c r="D112" s="52"/>
    </row>
    <row r="113" spans="1:4" ht="12.75" customHeight="1">
      <c r="A113" s="37"/>
      <c r="B113" s="139"/>
      <c r="C113" s="40" t="s">
        <v>176</v>
      </c>
      <c r="D113" s="52"/>
    </row>
    <row r="114" spans="1:4" ht="12.75" customHeight="1">
      <c r="A114" s="37"/>
      <c r="B114" s="139"/>
      <c r="C114" s="40" t="s">
        <v>177</v>
      </c>
      <c r="D114" s="52"/>
    </row>
    <row r="115" spans="1:4" ht="12.75" customHeight="1">
      <c r="A115" s="37"/>
      <c r="B115" s="139"/>
      <c r="C115" s="40" t="s">
        <v>178</v>
      </c>
      <c r="D115" s="52"/>
    </row>
    <row r="116" spans="1:4" ht="12.75" customHeight="1">
      <c r="A116" s="37"/>
      <c r="B116" s="139"/>
      <c r="C116" s="40" t="s">
        <v>179</v>
      </c>
      <c r="D116" s="52"/>
    </row>
    <row r="117" spans="1:4" ht="12.75" customHeight="1">
      <c r="A117" s="37"/>
      <c r="B117" s="21"/>
      <c r="C117" s="21" t="s">
        <v>180</v>
      </c>
      <c r="D117" s="52"/>
    </row>
    <row r="118" spans="1:4" ht="12.75" customHeight="1">
      <c r="A118" s="37"/>
      <c r="B118" s="21"/>
      <c r="C118" s="21"/>
      <c r="D118" s="52"/>
    </row>
    <row r="119" spans="1:4" ht="12.75" customHeight="1">
      <c r="A119" s="37"/>
      <c r="B119" s="37"/>
      <c r="C119" s="37" t="s">
        <v>132</v>
      </c>
      <c r="D119" s="52"/>
    </row>
    <row r="120" spans="1:4" ht="12.75" customHeight="1">
      <c r="A120" s="37"/>
      <c r="B120" s="37"/>
      <c r="C120" s="37" t="s">
        <v>133</v>
      </c>
      <c r="D120" s="52"/>
    </row>
    <row r="121" spans="1:4" ht="12.75" customHeight="1">
      <c r="A121" s="37"/>
      <c r="B121" s="37"/>
      <c r="C121" s="37" t="s">
        <v>134</v>
      </c>
      <c r="D121" s="52"/>
    </row>
    <row r="122" spans="1:4" ht="12.75" customHeight="1">
      <c r="A122" s="37"/>
      <c r="B122" s="37"/>
      <c r="C122" s="37" t="s">
        <v>99</v>
      </c>
      <c r="D122" s="52"/>
    </row>
    <row r="123" spans="1:4" ht="12.75" customHeight="1">
      <c r="A123" s="37"/>
      <c r="B123" s="37"/>
      <c r="C123" s="37"/>
      <c r="D123" s="52"/>
    </row>
    <row r="124" spans="1:4" ht="12.75" customHeight="1">
      <c r="A124" s="37"/>
      <c r="B124" s="37"/>
      <c r="C124" s="37" t="s">
        <v>135</v>
      </c>
      <c r="D124" s="52"/>
    </row>
    <row r="125" spans="1:4" ht="12.75" customHeight="1">
      <c r="A125" s="37"/>
      <c r="B125" s="37"/>
      <c r="C125" s="37" t="s">
        <v>244</v>
      </c>
      <c r="D125" s="52"/>
    </row>
    <row r="126" spans="1:4" ht="12.75" customHeight="1">
      <c r="A126" s="37"/>
      <c r="B126" s="37"/>
      <c r="C126" s="37" t="s">
        <v>50</v>
      </c>
      <c r="D126" s="52"/>
    </row>
    <row r="127" spans="1:4" ht="12.75" customHeight="1">
      <c r="A127" s="37"/>
      <c r="B127" s="37"/>
      <c r="C127" s="37" t="s">
        <v>51</v>
      </c>
      <c r="D127" s="52"/>
    </row>
    <row r="128" spans="1:4" ht="12.75" customHeight="1">
      <c r="A128" s="37"/>
      <c r="B128" s="37"/>
      <c r="C128" s="37"/>
      <c r="D128" s="52"/>
    </row>
    <row r="129" spans="1:4" ht="12.75" customHeight="1">
      <c r="A129" s="37"/>
      <c r="B129" s="37"/>
      <c r="C129" s="37" t="s">
        <v>136</v>
      </c>
      <c r="D129" s="52"/>
    </row>
    <row r="130" spans="1:4" ht="12.75" customHeight="1">
      <c r="A130" s="37"/>
      <c r="B130" s="37"/>
      <c r="C130" s="37" t="s">
        <v>137</v>
      </c>
      <c r="D130" s="52"/>
    </row>
    <row r="131" spans="1:4" ht="12.75" customHeight="1">
      <c r="A131" s="37"/>
      <c r="B131" s="37"/>
      <c r="C131" s="37"/>
      <c r="D131" s="52"/>
    </row>
    <row r="132" spans="1:8" ht="12.75" customHeight="1">
      <c r="A132" s="37"/>
      <c r="B132" s="37"/>
      <c r="C132" s="37" t="s">
        <v>380</v>
      </c>
      <c r="G132" s="28"/>
      <c r="H132" s="15"/>
    </row>
    <row r="133" spans="1:8" ht="12.75" customHeight="1">
      <c r="A133" s="37"/>
      <c r="B133" s="37"/>
      <c r="C133" s="37"/>
      <c r="G133" s="28"/>
      <c r="H133" s="15"/>
    </row>
    <row r="134" spans="1:10" ht="12.75" customHeight="1">
      <c r="A134" s="37"/>
      <c r="B134" s="37"/>
      <c r="C134" s="37" t="s">
        <v>381</v>
      </c>
      <c r="D134" s="37"/>
      <c r="E134" s="37"/>
      <c r="F134" s="37"/>
      <c r="G134" s="37"/>
      <c r="H134" s="37"/>
      <c r="I134" s="37"/>
      <c r="J134" s="37"/>
    </row>
    <row r="135" spans="1:10" ht="12.75" customHeight="1">
      <c r="A135" s="37"/>
      <c r="B135" s="37"/>
      <c r="C135" s="37" t="s">
        <v>382</v>
      </c>
      <c r="D135" s="37"/>
      <c r="E135" s="37"/>
      <c r="F135" s="37"/>
      <c r="G135" s="37"/>
      <c r="H135" s="37"/>
      <c r="I135" s="37"/>
      <c r="J135" s="37"/>
    </row>
    <row r="136" spans="1:10" ht="12.75" customHeight="1">
      <c r="A136" s="37"/>
      <c r="B136" s="37"/>
      <c r="C136" s="37" t="s">
        <v>384</v>
      </c>
      <c r="D136" s="37"/>
      <c r="E136" s="37"/>
      <c r="F136" s="37"/>
      <c r="G136" s="37"/>
      <c r="H136" s="37"/>
      <c r="I136" s="37"/>
      <c r="J136" s="37"/>
    </row>
    <row r="137" spans="1:10" ht="12.75" customHeight="1">
      <c r="A137" s="37"/>
      <c r="B137" s="37"/>
      <c r="C137" s="37" t="s">
        <v>383</v>
      </c>
      <c r="D137" s="37"/>
      <c r="E137" s="37"/>
      <c r="F137" s="37"/>
      <c r="G137" s="37"/>
      <c r="H137" s="37"/>
      <c r="I137" s="37"/>
      <c r="J137" s="37"/>
    </row>
    <row r="138" spans="1:10" ht="12.75" customHeight="1">
      <c r="A138" s="37"/>
      <c r="B138" s="37"/>
      <c r="C138" s="37" t="s">
        <v>385</v>
      </c>
      <c r="D138" s="37"/>
      <c r="E138" s="37"/>
      <c r="F138" s="37"/>
      <c r="G138" s="37"/>
      <c r="H138" s="37"/>
      <c r="I138" s="37"/>
      <c r="J138" s="37"/>
    </row>
    <row r="139" spans="1:10" ht="12.75" customHeight="1">
      <c r="A139" s="37"/>
      <c r="B139" s="37"/>
      <c r="C139" s="37" t="s">
        <v>386</v>
      </c>
      <c r="D139" s="37"/>
      <c r="E139" s="37"/>
      <c r="F139" s="37"/>
      <c r="G139" s="37"/>
      <c r="H139" s="37"/>
      <c r="I139" s="37"/>
      <c r="J139" s="37"/>
    </row>
    <row r="140" spans="1:10" ht="12.75" customHeight="1">
      <c r="A140" s="37"/>
      <c r="B140" s="37"/>
      <c r="C140" s="37" t="s">
        <v>387</v>
      </c>
      <c r="D140" s="37"/>
      <c r="E140" s="37"/>
      <c r="F140" s="37"/>
      <c r="G140" s="37"/>
      <c r="H140" s="37"/>
      <c r="I140" s="37"/>
      <c r="J140" s="37"/>
    </row>
    <row r="141" spans="1:10" ht="12.75" customHeight="1">
      <c r="A141" s="37"/>
      <c r="B141" s="37"/>
      <c r="C141" s="37" t="s">
        <v>388</v>
      </c>
      <c r="D141" s="37"/>
      <c r="E141" s="37"/>
      <c r="F141" s="37"/>
      <c r="G141" s="37"/>
      <c r="H141" s="37"/>
      <c r="I141" s="37"/>
      <c r="J141" s="37"/>
    </row>
    <row r="142" spans="1:10" ht="12.75" customHeight="1">
      <c r="A142" s="37"/>
      <c r="B142" s="37"/>
      <c r="C142" s="37"/>
      <c r="D142" s="37"/>
      <c r="E142" s="37"/>
      <c r="F142" s="37"/>
      <c r="G142" s="37"/>
      <c r="H142" s="37"/>
      <c r="I142" s="37"/>
      <c r="J142" s="37"/>
    </row>
    <row r="143" spans="1:10" ht="12.75" customHeight="1">
      <c r="A143" s="37"/>
      <c r="B143" s="37"/>
      <c r="C143" s="37" t="s">
        <v>52</v>
      </c>
      <c r="D143" s="37"/>
      <c r="E143" s="37"/>
      <c r="F143" s="37"/>
      <c r="G143" s="37"/>
      <c r="H143" s="37"/>
      <c r="I143" s="37"/>
      <c r="J143" s="37"/>
    </row>
    <row r="144" spans="1:10" ht="12.75" customHeight="1">
      <c r="A144" s="37"/>
      <c r="B144" s="37"/>
      <c r="C144" s="37" t="s">
        <v>234</v>
      </c>
      <c r="D144" s="37"/>
      <c r="E144" s="37"/>
      <c r="F144" s="37"/>
      <c r="G144" s="37"/>
      <c r="H144" s="37"/>
      <c r="I144" s="37"/>
      <c r="J144" s="37"/>
    </row>
    <row r="145" spans="1:10" ht="12.75" customHeight="1">
      <c r="A145" s="37"/>
      <c r="B145" s="37"/>
      <c r="C145" s="151"/>
      <c r="D145" s="151"/>
      <c r="E145" s="151"/>
      <c r="F145" s="151"/>
      <c r="G145" s="151"/>
      <c r="H145" s="151"/>
      <c r="I145" s="151"/>
      <c r="J145" s="151"/>
    </row>
    <row r="146" spans="1:10" ht="12.75" customHeight="1">
      <c r="A146" s="37"/>
      <c r="B146" s="37"/>
      <c r="C146" s="151"/>
      <c r="D146" s="151"/>
      <c r="E146" s="151"/>
      <c r="F146" s="151"/>
      <c r="G146" s="151"/>
      <c r="H146" s="151"/>
      <c r="I146" s="151"/>
      <c r="J146" s="151"/>
    </row>
    <row r="147" spans="1:11" ht="12.75" customHeight="1">
      <c r="A147" s="37">
        <v>10</v>
      </c>
      <c r="B147" s="27" t="s">
        <v>391</v>
      </c>
      <c r="C147" s="27"/>
      <c r="D147" s="27"/>
      <c r="E147" s="21"/>
      <c r="F147" s="21"/>
      <c r="G147" s="22"/>
      <c r="H147" s="21"/>
      <c r="I147" s="21"/>
      <c r="J147" s="21"/>
      <c r="K147" s="21"/>
    </row>
    <row r="148" spans="1:10" ht="12.75" customHeight="1">
      <c r="A148" s="37"/>
      <c r="B148" s="25" t="s">
        <v>392</v>
      </c>
      <c r="C148" s="25"/>
      <c r="D148" s="25"/>
      <c r="E148" s="21"/>
      <c r="F148" s="21"/>
      <c r="G148" s="22"/>
      <c r="H148" s="21"/>
      <c r="I148" s="26"/>
      <c r="J148" s="21"/>
    </row>
    <row r="149" spans="1:11" ht="12.75" customHeight="1">
      <c r="A149" s="37"/>
      <c r="B149" s="25"/>
      <c r="C149" s="25"/>
      <c r="D149" s="25"/>
      <c r="E149" s="21"/>
      <c r="F149" s="21"/>
      <c r="G149" s="22"/>
      <c r="H149" s="21"/>
      <c r="I149" s="21"/>
      <c r="J149" s="21"/>
      <c r="K149" s="38" t="s">
        <v>254</v>
      </c>
    </row>
    <row r="150" spans="1:11" ht="12.75" customHeight="1">
      <c r="A150" s="37"/>
      <c r="B150" s="25"/>
      <c r="C150" s="25"/>
      <c r="D150" s="25"/>
      <c r="E150" s="21"/>
      <c r="F150" s="21"/>
      <c r="G150" s="22"/>
      <c r="H150" s="21"/>
      <c r="I150" s="21"/>
      <c r="J150" s="21"/>
      <c r="K150" s="138" t="s">
        <v>433</v>
      </c>
    </row>
    <row r="151" spans="1:11" ht="12.75" customHeight="1">
      <c r="A151" s="37"/>
      <c r="B151" s="25"/>
      <c r="C151" s="25"/>
      <c r="D151" s="25"/>
      <c r="E151" s="21"/>
      <c r="F151" s="21"/>
      <c r="G151" s="22"/>
      <c r="H151" s="21"/>
      <c r="I151" s="21"/>
      <c r="J151" s="21"/>
      <c r="K151" s="38" t="s">
        <v>94</v>
      </c>
    </row>
    <row r="152" spans="1:11" ht="12.75" customHeight="1">
      <c r="A152" s="37"/>
      <c r="B152" s="21" t="s">
        <v>294</v>
      </c>
      <c r="C152" s="23"/>
      <c r="D152" s="23" t="s">
        <v>332</v>
      </c>
      <c r="E152" s="21"/>
      <c r="F152" s="21"/>
      <c r="G152" s="22"/>
      <c r="H152" s="21"/>
      <c r="I152" s="21"/>
      <c r="J152" s="21"/>
      <c r="K152" s="21"/>
    </row>
    <row r="153" spans="1:11" ht="12.75" customHeight="1">
      <c r="A153" s="37"/>
      <c r="B153" s="37"/>
      <c r="C153" s="37"/>
      <c r="D153" s="133" t="s">
        <v>333</v>
      </c>
      <c r="E153" s="21"/>
      <c r="F153" s="21"/>
      <c r="G153" s="22"/>
      <c r="H153" s="21"/>
      <c r="I153" s="21"/>
      <c r="J153" s="21"/>
      <c r="K153" s="22"/>
    </row>
    <row r="154" spans="1:11" ht="12.75" customHeight="1">
      <c r="A154" s="37"/>
      <c r="B154" s="37"/>
      <c r="C154" s="37"/>
      <c r="D154" s="21" t="s">
        <v>253</v>
      </c>
      <c r="E154" s="21"/>
      <c r="F154" s="21"/>
      <c r="G154" s="22"/>
      <c r="H154" s="21"/>
      <c r="I154" s="21"/>
      <c r="J154" s="21"/>
      <c r="K154" s="22">
        <v>36697</v>
      </c>
    </row>
    <row r="155" spans="1:11" ht="12.75" customHeight="1">
      <c r="A155" s="37"/>
      <c r="B155" s="37"/>
      <c r="C155" s="37"/>
      <c r="D155" s="21" t="s">
        <v>334</v>
      </c>
      <c r="E155" s="21"/>
      <c r="F155" s="21"/>
      <c r="G155" s="22"/>
      <c r="H155" s="21"/>
      <c r="I155" s="21"/>
      <c r="J155" s="21"/>
      <c r="K155" s="22">
        <v>17697</v>
      </c>
    </row>
    <row r="156" spans="1:11" ht="12.75" customHeight="1">
      <c r="A156" s="37"/>
      <c r="B156" s="37"/>
      <c r="C156" s="37"/>
      <c r="D156" s="21" t="s">
        <v>5</v>
      </c>
      <c r="E156" s="21"/>
      <c r="F156" s="21"/>
      <c r="G156" s="22"/>
      <c r="H156" s="21"/>
      <c r="I156" s="21"/>
      <c r="J156" s="21"/>
      <c r="K156" s="41">
        <v>50</v>
      </c>
    </row>
    <row r="157" spans="1:11" ht="12.75" customHeight="1">
      <c r="A157" s="37"/>
      <c r="B157" s="37"/>
      <c r="C157" s="37"/>
      <c r="D157" s="21"/>
      <c r="E157" s="21"/>
      <c r="F157" s="21"/>
      <c r="G157" s="22"/>
      <c r="H157" s="21"/>
      <c r="I157" s="21"/>
      <c r="J157" s="21"/>
      <c r="K157" s="15">
        <f>SUM(K154:K156)</f>
        <v>54444</v>
      </c>
    </row>
    <row r="158" spans="1:11" ht="12.75" customHeight="1">
      <c r="A158" s="37"/>
      <c r="B158" s="37"/>
      <c r="C158" s="37"/>
      <c r="D158" s="133" t="s">
        <v>287</v>
      </c>
      <c r="E158" s="21"/>
      <c r="F158" s="21"/>
      <c r="G158" s="22"/>
      <c r="H158" s="21"/>
      <c r="I158" s="21"/>
      <c r="J158" s="21"/>
      <c r="K158" s="15"/>
    </row>
    <row r="159" spans="1:11" ht="12.75" customHeight="1">
      <c r="A159" s="37"/>
      <c r="B159" s="37"/>
      <c r="C159" s="37"/>
      <c r="D159" s="21" t="s">
        <v>288</v>
      </c>
      <c r="E159" s="21"/>
      <c r="F159" s="21"/>
      <c r="G159" s="22"/>
      <c r="H159" s="21"/>
      <c r="I159" s="21"/>
      <c r="J159" s="21"/>
      <c r="K159" s="41">
        <v>57756</v>
      </c>
    </row>
    <row r="160" spans="1:11" ht="12.75" customHeight="1">
      <c r="A160" s="37"/>
      <c r="B160" s="37"/>
      <c r="C160" s="37"/>
      <c r="D160" s="21"/>
      <c r="E160" s="21"/>
      <c r="F160" s="21"/>
      <c r="G160" s="22"/>
      <c r="H160" s="21"/>
      <c r="I160" s="21"/>
      <c r="J160" s="21"/>
      <c r="K160" s="35">
        <f>SUM(K157:K159)</f>
        <v>112200</v>
      </c>
    </row>
    <row r="161" spans="1:11" ht="12.75" customHeight="1">
      <c r="A161" s="37"/>
      <c r="B161" s="37"/>
      <c r="C161" s="37"/>
      <c r="D161" s="21"/>
      <c r="E161" s="21"/>
      <c r="F161" s="21"/>
      <c r="G161" s="22"/>
      <c r="H161" s="21"/>
      <c r="I161" s="21"/>
      <c r="J161" s="21"/>
      <c r="K161" s="15"/>
    </row>
    <row r="162" spans="1:11" ht="12.75" customHeight="1">
      <c r="A162" s="37"/>
      <c r="B162" s="37"/>
      <c r="C162" s="37"/>
      <c r="D162" s="133" t="s">
        <v>289</v>
      </c>
      <c r="E162" s="21"/>
      <c r="F162" s="21"/>
      <c r="G162" s="22"/>
      <c r="H162" s="21"/>
      <c r="I162" s="21"/>
      <c r="J162" s="21"/>
      <c r="K162" s="22"/>
    </row>
    <row r="163" spans="1:11" ht="12.75" customHeight="1">
      <c r="A163" s="37"/>
      <c r="B163" s="37"/>
      <c r="C163" s="37"/>
      <c r="D163" s="21" t="s">
        <v>253</v>
      </c>
      <c r="E163" s="21"/>
      <c r="F163" s="21"/>
      <c r="G163" s="22"/>
      <c r="H163" s="21"/>
      <c r="I163" s="21"/>
      <c r="J163" s="21"/>
      <c r="K163" s="22">
        <v>3363</v>
      </c>
    </row>
    <row r="164" spans="1:11" ht="12.75" customHeight="1" hidden="1">
      <c r="A164" s="37"/>
      <c r="B164" s="37"/>
      <c r="C164" s="37"/>
      <c r="D164" s="21" t="s">
        <v>290</v>
      </c>
      <c r="E164" s="21"/>
      <c r="F164" s="21"/>
      <c r="G164" s="22"/>
      <c r="H164" s="21"/>
      <c r="I164" s="21"/>
      <c r="J164" s="21"/>
      <c r="K164" s="15">
        <v>0</v>
      </c>
    </row>
    <row r="165" spans="1:11" ht="12.75" customHeight="1" hidden="1">
      <c r="A165" s="37"/>
      <c r="B165" s="37"/>
      <c r="C165" s="37"/>
      <c r="D165" s="21" t="s">
        <v>334</v>
      </c>
      <c r="E165" s="21"/>
      <c r="F165" s="21"/>
      <c r="G165" s="22"/>
      <c r="H165" s="21"/>
      <c r="I165" s="21"/>
      <c r="J165" s="21"/>
      <c r="K165" s="15">
        <v>0</v>
      </c>
    </row>
    <row r="166" spans="1:11" ht="12.75" customHeight="1">
      <c r="A166" s="37"/>
      <c r="B166" s="37"/>
      <c r="C166" s="37"/>
      <c r="D166" s="37"/>
      <c r="E166" s="21"/>
      <c r="F166" s="21"/>
      <c r="G166" s="22"/>
      <c r="H166" s="21"/>
      <c r="I166" s="21"/>
      <c r="J166" s="21"/>
      <c r="K166" s="35">
        <f>SUM(K162:K165)</f>
        <v>3363</v>
      </c>
    </row>
    <row r="167" spans="1:11" ht="12.75" customHeight="1">
      <c r="A167" s="37"/>
      <c r="B167" s="37"/>
      <c r="C167" s="37"/>
      <c r="D167" s="37"/>
      <c r="E167" s="21"/>
      <c r="F167" s="21"/>
      <c r="G167" s="22"/>
      <c r="H167" s="21"/>
      <c r="I167" s="21"/>
      <c r="J167" s="21"/>
      <c r="K167" s="15"/>
    </row>
    <row r="168" spans="1:11" ht="12.75" customHeight="1" thickBot="1">
      <c r="A168" s="37"/>
      <c r="B168" s="37"/>
      <c r="C168" s="37"/>
      <c r="D168" s="21" t="s">
        <v>191</v>
      </c>
      <c r="E168" s="21"/>
      <c r="F168" s="21"/>
      <c r="G168" s="22"/>
      <c r="H168" s="21"/>
      <c r="I168" s="21"/>
      <c r="J168" s="21"/>
      <c r="K168" s="42">
        <f>+K160+K166</f>
        <v>115563</v>
      </c>
    </row>
    <row r="169" spans="1:11" ht="12.75" customHeight="1">
      <c r="A169" s="37"/>
      <c r="B169" s="37"/>
      <c r="C169" s="37"/>
      <c r="D169" s="37"/>
      <c r="E169" s="21"/>
      <c r="F169" s="21"/>
      <c r="G169" s="22"/>
      <c r="H169" s="21"/>
      <c r="I169" s="21"/>
      <c r="J169" s="21"/>
      <c r="K169" s="87"/>
    </row>
    <row r="170" spans="1:11" ht="12.75" customHeight="1">
      <c r="A170" s="37"/>
      <c r="B170" s="25" t="s">
        <v>82</v>
      </c>
      <c r="C170" s="134"/>
      <c r="D170" s="134" t="s">
        <v>291</v>
      </c>
      <c r="E170" s="21"/>
      <c r="F170" s="21"/>
      <c r="G170" s="22"/>
      <c r="H170" s="21"/>
      <c r="I170" s="21"/>
      <c r="J170" s="21"/>
      <c r="K170" s="21"/>
    </row>
    <row r="171" spans="1:11" ht="12.75" customHeight="1">
      <c r="A171" s="37"/>
      <c r="B171" s="37"/>
      <c r="C171" s="37"/>
      <c r="D171" s="133" t="s">
        <v>333</v>
      </c>
      <c r="E171" s="21"/>
      <c r="F171" s="21"/>
      <c r="G171" s="22"/>
      <c r="H171" s="21"/>
      <c r="I171" s="21"/>
      <c r="J171" s="21"/>
      <c r="K171" s="21"/>
    </row>
    <row r="172" spans="1:11" ht="12.75" customHeight="1" thickBot="1">
      <c r="A172" s="37"/>
      <c r="B172" s="37"/>
      <c r="C172" s="37"/>
      <c r="D172" s="21" t="s">
        <v>5</v>
      </c>
      <c r="E172" s="21"/>
      <c r="F172" s="21"/>
      <c r="G172" s="22"/>
      <c r="H172" s="21"/>
      <c r="I172" s="21"/>
      <c r="J172" s="21"/>
      <c r="K172" s="42">
        <v>47</v>
      </c>
    </row>
    <row r="173" spans="1:10" ht="12.75" customHeight="1">
      <c r="A173" s="37"/>
      <c r="B173" s="37"/>
      <c r="C173" s="37"/>
      <c r="D173" s="40"/>
      <c r="E173" s="21"/>
      <c r="F173" s="21"/>
      <c r="G173" s="22"/>
      <c r="H173" s="21"/>
      <c r="I173" s="87"/>
      <c r="J173" s="21"/>
    </row>
    <row r="174" spans="2:7" ht="12.75" customHeight="1">
      <c r="B174" s="25" t="s">
        <v>345</v>
      </c>
      <c r="C174" s="52" t="s">
        <v>235</v>
      </c>
      <c r="G174" s="28"/>
    </row>
    <row r="175" spans="2:8" ht="12.75" customHeight="1">
      <c r="B175" s="52"/>
      <c r="C175" s="52" t="s">
        <v>236</v>
      </c>
      <c r="G175" s="28"/>
      <c r="H175" s="15"/>
    </row>
    <row r="176" spans="2:8" ht="12.75" customHeight="1">
      <c r="B176" s="52"/>
      <c r="C176" s="52"/>
      <c r="G176" s="28"/>
      <c r="H176" s="15"/>
    </row>
    <row r="177" spans="2:8" ht="12.75" customHeight="1">
      <c r="B177" s="52"/>
      <c r="C177" s="52" t="s">
        <v>246</v>
      </c>
      <c r="G177" s="28"/>
      <c r="H177" s="15"/>
    </row>
    <row r="178" spans="2:8" ht="12.75" customHeight="1">
      <c r="B178" s="52"/>
      <c r="C178" s="52" t="s">
        <v>247</v>
      </c>
      <c r="G178" s="28"/>
      <c r="H178" s="15"/>
    </row>
    <row r="179" spans="2:8" ht="12.75" customHeight="1">
      <c r="B179" s="52"/>
      <c r="C179" s="52" t="s">
        <v>245</v>
      </c>
      <c r="G179" s="28"/>
      <c r="H179" s="15"/>
    </row>
    <row r="180" spans="2:8" ht="12.75" customHeight="1">
      <c r="B180" s="52"/>
      <c r="C180" s="52"/>
      <c r="G180" s="28"/>
      <c r="H180" s="15"/>
    </row>
    <row r="181" spans="1:11" ht="12.75" customHeight="1">
      <c r="A181" s="37">
        <v>11</v>
      </c>
      <c r="B181" s="27" t="s">
        <v>360</v>
      </c>
      <c r="C181" s="27"/>
      <c r="D181" s="27"/>
      <c r="E181" s="21"/>
      <c r="F181" s="21"/>
      <c r="G181" s="22"/>
      <c r="H181" s="21"/>
      <c r="I181" s="21"/>
      <c r="J181" s="21"/>
      <c r="K181" s="21"/>
    </row>
    <row r="182" spans="1:11" ht="12.75" customHeight="1">
      <c r="A182" s="37"/>
      <c r="B182" s="25" t="s">
        <v>237</v>
      </c>
      <c r="C182" s="25"/>
      <c r="D182" s="25"/>
      <c r="E182" s="21"/>
      <c r="F182" s="21"/>
      <c r="G182" s="22"/>
      <c r="H182" s="21"/>
      <c r="I182" s="21"/>
      <c r="J182" s="21"/>
      <c r="K182" s="21"/>
    </row>
    <row r="183" spans="1:11" ht="12.75" customHeight="1">
      <c r="A183" s="37"/>
      <c r="B183" s="25" t="s">
        <v>248</v>
      </c>
      <c r="C183" s="25"/>
      <c r="D183" s="25"/>
      <c r="E183" s="21"/>
      <c r="F183" s="21"/>
      <c r="G183" s="22"/>
      <c r="H183" s="21"/>
      <c r="I183" s="21"/>
      <c r="J183" s="21"/>
      <c r="K183" s="21"/>
    </row>
    <row r="184" spans="1:11" ht="12.75" customHeight="1">
      <c r="A184" s="37"/>
      <c r="B184" s="25"/>
      <c r="C184" s="25"/>
      <c r="D184" s="25"/>
      <c r="E184" s="21"/>
      <c r="F184" s="21"/>
      <c r="G184" s="22"/>
      <c r="H184" s="21"/>
      <c r="I184" s="21"/>
      <c r="J184" s="21"/>
      <c r="K184" s="21"/>
    </row>
    <row r="185" spans="1:11" ht="12.75" customHeight="1">
      <c r="A185" s="37">
        <v>12</v>
      </c>
      <c r="B185" s="27" t="s">
        <v>12</v>
      </c>
      <c r="C185" s="27"/>
      <c r="D185" s="25"/>
      <c r="E185" s="21"/>
      <c r="F185" s="21"/>
      <c r="G185" s="22"/>
      <c r="H185" s="21"/>
      <c r="I185" s="21"/>
      <c r="J185" s="21"/>
      <c r="K185" s="21"/>
    </row>
    <row r="186" spans="1:11" ht="12.75" customHeight="1">
      <c r="A186" s="37"/>
      <c r="B186" s="25" t="s">
        <v>207</v>
      </c>
      <c r="C186" s="25"/>
      <c r="D186" s="25"/>
      <c r="E186" s="21"/>
      <c r="F186" s="21"/>
      <c r="G186" s="22"/>
      <c r="H186" s="21"/>
      <c r="I186" s="21"/>
      <c r="J186" s="21"/>
      <c r="K186" s="21"/>
    </row>
    <row r="187" spans="1:11" ht="12.75" customHeight="1">
      <c r="A187" s="37"/>
      <c r="B187" s="25" t="s">
        <v>208</v>
      </c>
      <c r="C187" s="25"/>
      <c r="D187" s="25"/>
      <c r="E187" s="21"/>
      <c r="F187" s="21"/>
      <c r="G187" s="22"/>
      <c r="H187" s="21"/>
      <c r="I187" s="21"/>
      <c r="J187" s="21"/>
      <c r="K187" s="21"/>
    </row>
    <row r="188" spans="1:11" ht="12.75" customHeight="1">
      <c r="A188" s="37"/>
      <c r="B188" s="25" t="s">
        <v>209</v>
      </c>
      <c r="C188" s="25"/>
      <c r="D188" s="25"/>
      <c r="E188" s="21"/>
      <c r="F188" s="21"/>
      <c r="G188" s="22"/>
      <c r="H188" s="21"/>
      <c r="I188" s="21"/>
      <c r="J188" s="21"/>
      <c r="K188" s="21"/>
    </row>
    <row r="189" spans="1:11" ht="12.75" customHeight="1">
      <c r="A189" s="37"/>
      <c r="B189" s="25"/>
      <c r="C189" s="25"/>
      <c r="D189" s="25"/>
      <c r="E189" s="21"/>
      <c r="F189" s="21"/>
      <c r="G189" s="22"/>
      <c r="H189" s="21"/>
      <c r="I189" s="21"/>
      <c r="J189" s="21"/>
      <c r="K189" s="21"/>
    </row>
    <row r="190" spans="1:10" ht="12.75" customHeight="1">
      <c r="A190" s="37"/>
      <c r="B190" s="37" t="s">
        <v>249</v>
      </c>
      <c r="C190" s="37"/>
      <c r="D190" s="37"/>
      <c r="E190" s="37"/>
      <c r="F190" s="37"/>
      <c r="G190" s="37"/>
      <c r="H190" s="37"/>
      <c r="I190" s="37"/>
      <c r="J190" s="37"/>
    </row>
    <row r="191" spans="1:10" ht="12.75" customHeight="1">
      <c r="A191" s="37"/>
      <c r="B191" s="37" t="s">
        <v>250</v>
      </c>
      <c r="C191" s="37"/>
      <c r="D191" s="37"/>
      <c r="E191" s="37"/>
      <c r="F191" s="37"/>
      <c r="G191" s="37"/>
      <c r="H191" s="37"/>
      <c r="I191" s="37"/>
      <c r="J191" s="37"/>
    </row>
    <row r="192" spans="1:10" ht="12.75" customHeight="1">
      <c r="A192" s="37"/>
      <c r="B192" s="37" t="s">
        <v>401</v>
      </c>
      <c r="C192" s="37"/>
      <c r="D192" s="37"/>
      <c r="E192" s="37"/>
      <c r="F192" s="37"/>
      <c r="G192" s="37"/>
      <c r="H192" s="37"/>
      <c r="I192" s="37"/>
      <c r="J192" s="37"/>
    </row>
    <row r="193" spans="1:10" ht="12.75" customHeight="1">
      <c r="A193" s="37"/>
      <c r="B193" s="37" t="s">
        <v>238</v>
      </c>
      <c r="C193" s="37"/>
      <c r="D193" s="37"/>
      <c r="E193" s="37"/>
      <c r="F193" s="37"/>
      <c r="G193" s="37"/>
      <c r="H193" s="37"/>
      <c r="I193" s="37"/>
      <c r="J193" s="37"/>
    </row>
    <row r="194" spans="1:10" ht="12.75" customHeight="1">
      <c r="A194" s="37"/>
      <c r="B194" s="37" t="s">
        <v>239</v>
      </c>
      <c r="C194" s="37"/>
      <c r="D194" s="37"/>
      <c r="E194" s="37"/>
      <c r="F194" s="37"/>
      <c r="G194" s="37"/>
      <c r="H194" s="37"/>
      <c r="I194" s="37"/>
      <c r="J194" s="37"/>
    </row>
    <row r="195" spans="1:10" ht="12.75" customHeight="1">
      <c r="A195" s="37"/>
      <c r="B195" s="151"/>
      <c r="C195" s="151"/>
      <c r="D195" s="151"/>
      <c r="E195" s="151"/>
      <c r="F195" s="151"/>
      <c r="G195" s="151"/>
      <c r="H195" s="151"/>
      <c r="I195" s="151"/>
      <c r="J195" s="151"/>
    </row>
    <row r="196" spans="1:11" ht="12.75" customHeight="1">
      <c r="A196" s="37">
        <v>13</v>
      </c>
      <c r="B196" s="19" t="s">
        <v>426</v>
      </c>
      <c r="C196" s="19"/>
      <c r="D196" s="25"/>
      <c r="E196" s="21"/>
      <c r="F196" s="21"/>
      <c r="G196" s="22"/>
      <c r="H196" s="21"/>
      <c r="I196" s="21"/>
      <c r="J196" s="21"/>
      <c r="K196" s="21"/>
    </row>
    <row r="197" spans="1:11" ht="12.75" customHeight="1">
      <c r="A197" s="37"/>
      <c r="B197" s="25" t="s">
        <v>402</v>
      </c>
      <c r="C197" s="25"/>
      <c r="D197" s="27"/>
      <c r="E197" s="15"/>
      <c r="F197" s="22"/>
      <c r="H197" s="22"/>
      <c r="I197" s="15"/>
      <c r="J197" s="22"/>
      <c r="K197" s="15"/>
    </row>
    <row r="198" spans="1:11" ht="12.75" customHeight="1">
      <c r="A198" s="37"/>
      <c r="B198" s="37" t="s">
        <v>403</v>
      </c>
      <c r="C198" s="37"/>
      <c r="D198" s="21"/>
      <c r="E198" s="21"/>
      <c r="F198" s="21"/>
      <c r="G198" s="22"/>
      <c r="H198" s="21"/>
      <c r="I198" s="21"/>
      <c r="J198" s="21"/>
      <c r="K198" s="21"/>
    </row>
    <row r="199" spans="1:11" ht="12.75" customHeight="1">
      <c r="A199" s="37"/>
      <c r="B199" s="37"/>
      <c r="C199" s="37"/>
      <c r="D199" s="21"/>
      <c r="E199" s="21"/>
      <c r="F199" s="21"/>
      <c r="G199" s="22"/>
      <c r="H199" s="21"/>
      <c r="I199" s="21"/>
      <c r="J199" s="21"/>
      <c r="K199" s="21"/>
    </row>
    <row r="200" spans="1:11" ht="12.75" customHeight="1">
      <c r="A200" s="37">
        <v>14</v>
      </c>
      <c r="B200" s="19" t="s">
        <v>148</v>
      </c>
      <c r="C200" s="19"/>
      <c r="D200" s="21"/>
      <c r="E200" s="21"/>
      <c r="F200" s="21"/>
      <c r="G200" s="22"/>
      <c r="H200" s="21"/>
      <c r="I200" s="21"/>
      <c r="J200" s="21"/>
      <c r="K200" s="21"/>
    </row>
    <row r="201" spans="1:11" ht="12.75" customHeight="1">
      <c r="A201" s="37"/>
      <c r="B201" s="21" t="s">
        <v>240</v>
      </c>
      <c r="C201" s="21"/>
      <c r="D201" s="21"/>
      <c r="E201" s="21"/>
      <c r="F201" s="21"/>
      <c r="G201" s="22"/>
      <c r="H201" s="21"/>
      <c r="I201" s="21"/>
      <c r="J201" s="21"/>
      <c r="K201" s="21"/>
    </row>
    <row r="202" spans="1:11" ht="12.75" customHeight="1">
      <c r="A202" s="37"/>
      <c r="B202" s="25" t="s">
        <v>242</v>
      </c>
      <c r="C202" s="25"/>
      <c r="D202" s="25"/>
      <c r="E202" s="21"/>
      <c r="F202" s="21"/>
      <c r="G202" s="22"/>
      <c r="H202" s="21"/>
      <c r="I202" s="21"/>
      <c r="J202" s="21"/>
      <c r="K202" s="21"/>
    </row>
    <row r="203" spans="1:11" ht="12.75" customHeight="1">
      <c r="A203" s="37"/>
      <c r="B203" s="37" t="s">
        <v>241</v>
      </c>
      <c r="C203" s="37"/>
      <c r="D203" s="37"/>
      <c r="E203" s="21"/>
      <c r="F203" s="21"/>
      <c r="G203" s="22"/>
      <c r="H203" s="21"/>
      <c r="I203" s="21"/>
      <c r="J203" s="21"/>
      <c r="K203" s="21"/>
    </row>
    <row r="204" spans="1:11" ht="12.75" customHeight="1">
      <c r="A204" s="37"/>
      <c r="B204" s="37"/>
      <c r="C204" s="37"/>
      <c r="D204" s="37"/>
      <c r="E204" s="21"/>
      <c r="F204" s="21"/>
      <c r="G204" s="22"/>
      <c r="H204" s="21"/>
      <c r="I204" s="21"/>
      <c r="J204" s="21"/>
      <c r="K204" s="21"/>
    </row>
    <row r="205" spans="1:11" ht="12.75" customHeight="1">
      <c r="A205" s="37"/>
      <c r="B205" s="37" t="s">
        <v>361</v>
      </c>
      <c r="C205" s="37"/>
      <c r="D205" s="25"/>
      <c r="E205" s="21"/>
      <c r="F205" s="21"/>
      <c r="G205" s="22"/>
      <c r="H205" s="21"/>
      <c r="I205" s="21"/>
      <c r="J205" s="21"/>
      <c r="K205" s="21"/>
    </row>
    <row r="206" spans="2:4" ht="12.75" customHeight="1">
      <c r="B206" s="54"/>
      <c r="C206" s="54"/>
      <c r="D206" s="52"/>
    </row>
    <row r="207" spans="1:11" ht="12.75" customHeight="1">
      <c r="A207" s="37">
        <v>15</v>
      </c>
      <c r="B207" s="137" t="s">
        <v>364</v>
      </c>
      <c r="C207" s="52"/>
      <c r="D207" s="52"/>
      <c r="G207" s="28"/>
      <c r="K207" s="15"/>
    </row>
    <row r="208" spans="2:11" ht="12.75" customHeight="1">
      <c r="B208" s="54" t="s">
        <v>406</v>
      </c>
      <c r="C208" s="52"/>
      <c r="D208" s="52"/>
      <c r="G208" s="28"/>
      <c r="K208" s="15"/>
    </row>
    <row r="209" spans="2:11" ht="12.75" customHeight="1">
      <c r="B209" s="54" t="s">
        <v>243</v>
      </c>
      <c r="E209" s="15"/>
      <c r="H209" s="15"/>
      <c r="I209" s="15"/>
      <c r="K209" s="15"/>
    </row>
    <row r="210" spans="5:11" ht="12.75" customHeight="1">
      <c r="E210" s="15"/>
      <c r="H210" s="15"/>
      <c r="I210" s="15"/>
      <c r="K210" s="15"/>
    </row>
  </sheetData>
  <mergeCells count="6">
    <mergeCell ref="E47:G47"/>
    <mergeCell ref="I47:K47"/>
    <mergeCell ref="A1:K1"/>
    <mergeCell ref="A2:K2"/>
    <mergeCell ref="A3:K3"/>
    <mergeCell ref="A5:K5"/>
  </mergeCells>
  <printOptions/>
  <pageMargins left="0.5" right="0.5" top="0.75" bottom="0.75" header="0.5" footer="0.5"/>
  <pageSetup fitToHeight="5"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Yap</dc:creator>
  <cp:keywords/>
  <dc:description/>
  <cp:lastModifiedBy>yinfong</cp:lastModifiedBy>
  <cp:lastPrinted>2007-08-28T08:38:28Z</cp:lastPrinted>
  <dcterms:created xsi:type="dcterms:W3CDTF">1998-07-15T09:44:03Z</dcterms:created>
  <dcterms:modified xsi:type="dcterms:W3CDTF">2007-08-28T08:35:44Z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